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0.04.13からの復旧\33　令和３　✙\３　大会　＋\2021.07.10-11　四国総合\"/>
    </mc:Choice>
  </mc:AlternateContent>
  <xr:revisionPtr revIDLastSave="0" documentId="13_ncr:1_{4953F16E-3C84-4F5F-B83F-CC461D04D285}" xr6:coauthVersionLast="46" xr6:coauthVersionMax="46" xr10:uidLastSave="{00000000-0000-0000-0000-000000000000}"/>
  <bookViews>
    <workbookView xWindow="1260" yWindow="180" windowWidth="11070" windowHeight="10920" tabRatio="653" firstSheet="8" activeTab="12" xr2:uid="{00000000-000D-0000-FFFF-FFFF00000000}"/>
  </bookViews>
  <sheets>
    <sheet name="入金明細" sheetId="40" r:id="rId1"/>
    <sheet name="男単1" sheetId="29" r:id="rId2"/>
    <sheet name="男単2" sheetId="43" r:id="rId3"/>
    <sheet name="男単3" sheetId="47" r:id="rId4"/>
    <sheet name="女単1" sheetId="45" r:id="rId5"/>
    <sheet name="女単2" sheetId="44" r:id="rId6"/>
    <sheet name="女単3" sheetId="46" r:id="rId7"/>
    <sheet name="男複1" sheetId="48" r:id="rId8"/>
    <sheet name="男複2" sheetId="49" r:id="rId9"/>
    <sheet name="男複3" sheetId="50" r:id="rId10"/>
    <sheet name="女複1" sheetId="51" r:id="rId11"/>
    <sheet name="女複2" sheetId="52" r:id="rId12"/>
    <sheet name="女複3" sheetId="53" r:id="rId13"/>
  </sheets>
  <definedNames>
    <definedName name="_xlnm.Print_Area" localSheetId="4">女単1!$A$1:$N$41</definedName>
    <definedName name="_xlnm.Print_Area" localSheetId="5">女単2!$A$1:$N$41</definedName>
    <definedName name="_xlnm.Print_Area" localSheetId="6">女単3!$A$1:$N$41</definedName>
    <definedName name="_xlnm.Print_Area" localSheetId="10">女複1!$A$1:$N$41</definedName>
    <definedName name="_xlnm.Print_Area" localSheetId="11">女複2!$A$1:$N$41</definedName>
    <definedName name="_xlnm.Print_Area" localSheetId="12">女複3!$A$1:$N$41</definedName>
    <definedName name="_xlnm.Print_Area" localSheetId="1">男単1!$A$1:$N$41</definedName>
    <definedName name="_xlnm.Print_Area" localSheetId="2">男単2!$A$1:$N$41</definedName>
    <definedName name="_xlnm.Print_Area" localSheetId="3">男単3!$A$1:$N$41</definedName>
    <definedName name="_xlnm.Print_Area" localSheetId="7">男複1!$A$1:$N$41</definedName>
    <definedName name="_xlnm.Print_Area" localSheetId="8">男複2!$A$1:$N$41</definedName>
    <definedName name="_xlnm.Print_Area" localSheetId="9">男複3!$A$1:$N$41</definedName>
  </definedNames>
  <calcPr calcId="181029"/>
</workbook>
</file>

<file path=xl/calcChain.xml><?xml version="1.0" encoding="utf-8"?>
<calcChain xmlns="http://schemas.openxmlformats.org/spreadsheetml/2006/main">
  <c r="I26" i="53" l="1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50"/>
  <c r="I25" i="50"/>
  <c r="I24" i="50"/>
  <c r="I23" i="50"/>
  <c r="I22" i="50"/>
  <c r="I21" i="50"/>
  <c r="I20" i="50"/>
  <c r="I19" i="50"/>
  <c r="I18" i="50"/>
  <c r="I17" i="50"/>
  <c r="I16" i="50"/>
  <c r="I15" i="50"/>
  <c r="I14" i="50"/>
  <c r="I13" i="50"/>
  <c r="I12" i="50"/>
  <c r="I11" i="50"/>
  <c r="I10" i="50"/>
  <c r="I9" i="50"/>
  <c r="I8" i="50"/>
  <c r="I7" i="50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M5" i="53"/>
  <c r="M5" i="52"/>
  <c r="M5" i="51"/>
  <c r="M5" i="50"/>
  <c r="M5" i="49"/>
  <c r="M5" i="48"/>
  <c r="I26" i="46"/>
  <c r="I25" i="46"/>
  <c r="I24" i="46"/>
  <c r="I23" i="46"/>
  <c r="I22" i="46"/>
  <c r="I21" i="46"/>
  <c r="I20" i="46"/>
  <c r="I19" i="46"/>
  <c r="I18" i="46"/>
  <c r="I17" i="46"/>
  <c r="I16" i="46"/>
  <c r="I15" i="46"/>
  <c r="I14" i="46"/>
  <c r="I13" i="46"/>
  <c r="I12" i="46"/>
  <c r="I11" i="46"/>
  <c r="I10" i="46"/>
  <c r="I9" i="46"/>
  <c r="I8" i="46"/>
  <c r="I7" i="46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I7" i="44"/>
  <c r="I26" i="45"/>
  <c r="I25" i="45"/>
  <c r="I24" i="45"/>
  <c r="I23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/>
  <c r="I7" i="45"/>
  <c r="I26" i="47"/>
  <c r="I25" i="47"/>
  <c r="I24" i="47"/>
  <c r="I23" i="47"/>
  <c r="I22" i="47"/>
  <c r="I21" i="47"/>
  <c r="I20" i="47"/>
  <c r="I19" i="47"/>
  <c r="I18" i="47"/>
  <c r="I17" i="47"/>
  <c r="I16" i="47"/>
  <c r="I15" i="47"/>
  <c r="I14" i="47"/>
  <c r="I13" i="47"/>
  <c r="I12" i="47"/>
  <c r="I11" i="47"/>
  <c r="I10" i="47"/>
  <c r="I9" i="47"/>
  <c r="I8" i="47"/>
  <c r="I7" i="47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A2" i="53"/>
  <c r="A2" i="52"/>
  <c r="A2" i="51"/>
  <c r="A2" i="50"/>
  <c r="A2" i="49"/>
  <c r="A2" i="46"/>
  <c r="A2" i="44"/>
  <c r="A2" i="45"/>
  <c r="A2" i="47"/>
  <c r="A2" i="43"/>
  <c r="M5" i="29"/>
  <c r="M4" i="53" l="1"/>
  <c r="L4" i="53"/>
  <c r="I4" i="53"/>
  <c r="G4" i="53"/>
  <c r="M4" i="52"/>
  <c r="L4" i="52"/>
  <c r="G4" i="52"/>
  <c r="G4" i="49"/>
  <c r="I4" i="52"/>
  <c r="I4" i="51"/>
  <c r="M4" i="50"/>
  <c r="L4" i="50"/>
  <c r="I4" i="50"/>
  <c r="G4" i="50"/>
  <c r="M4" i="49"/>
  <c r="L4" i="49"/>
  <c r="G4" i="43"/>
  <c r="I4" i="49"/>
  <c r="I4" i="48"/>
  <c r="M5" i="47" l="1"/>
  <c r="L4" i="47"/>
  <c r="I4" i="47"/>
  <c r="G4" i="47"/>
  <c r="M5" i="46"/>
  <c r="L4" i="46"/>
  <c r="I4" i="46"/>
  <c r="G4" i="46"/>
  <c r="G4" i="44"/>
  <c r="L4" i="44"/>
  <c r="I4" i="45"/>
  <c r="M5" i="44"/>
  <c r="I4" i="44"/>
  <c r="M5" i="43"/>
  <c r="L4" i="43"/>
  <c r="I4" i="43"/>
  <c r="H21" i="40" l="1"/>
  <c r="H20" i="40"/>
  <c r="H19" i="40"/>
  <c r="H18" i="40"/>
  <c r="H17" i="40"/>
  <c r="H16" i="40"/>
  <c r="H15" i="40"/>
  <c r="H14" i="40"/>
  <c r="H13" i="40"/>
  <c r="H22" i="40" l="1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11BD07F0-D4E7-427E-A97B-65FC9B01F5F6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<sst xmlns="http://schemas.openxmlformats.org/spreadsheetml/2006/main" count="534" uniqueCount="100">
  <si>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</si>
  <si>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</si>
  <si>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</si>
  <si>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</si>
  <si>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</si>
  <si>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</si>
  <si>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</si>
  <si>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</si>
  <si>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</si>
  <si>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</si>
  <si>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</si>
  <si>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</si>
  <si>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</si>
  <si>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</si>
  <si>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</si>
  <si>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</si>
  <si>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r>
      <t>該当する全ての欄に記入の上、</t>
    </r>
    <r>
      <rPr>
        <b/>
        <u/>
        <sz val="12"/>
        <color indexed="10"/>
        <rFont val="ＭＳ Ｐゴシック"/>
        <family val="3"/>
        <charset val="128"/>
      </rPr>
      <t>申込用紙とセットにして郵送</t>
    </r>
    <r>
      <rPr>
        <sz val="11"/>
        <rFont val="ＭＳ Ｐゴシック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</si>
  <si>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</si>
  <si>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3"/>
  </si>
  <si>
    <t>住　　　所</t>
    <rPh sb="0" eb="1">
      <t>ジュウ</t>
    </rPh>
    <rPh sb="4" eb="5">
      <t>トコロ</t>
    </rPh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</si>
  <si>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</si>
  <si>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</si>
  <si>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</si>
  <si>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合計金額</t>
    <rPh sb="0" eb="2">
      <t>ゴウケイ</t>
    </rPh>
    <rPh sb="2" eb="4">
      <t>キンガク</t>
    </rPh>
    <phoneticPr fontId="3"/>
  </si>
  <si>
    <t>備　　　考</t>
    <rPh sb="0" eb="1">
      <t>ビ</t>
    </rPh>
    <rPh sb="4" eb="5">
      <t>コウ</t>
    </rPh>
    <phoneticPr fontId="3"/>
  </si>
  <si>
    <t>一般ダブルス</t>
    <rPh sb="0" eb="2">
      <t>イッパン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</si>
  <si>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</si>
  <si>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</si>
  <si>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高校ダブルス</t>
    <rPh sb="0" eb="2">
      <t>コウコウ</t>
    </rPh>
    <phoneticPr fontId="3"/>
  </si>
  <si>
    <t>１，７００</t>
    <phoneticPr fontId="3"/>
  </si>
  <si>
    <t>小・中学ダブルス</t>
    <rPh sb="0" eb="1">
      <t>ショウ</t>
    </rPh>
    <rPh sb="2" eb="4">
      <t>チュウガク</t>
    </rPh>
    <phoneticPr fontId="3"/>
  </si>
  <si>
    <t>一般男子シングルス</t>
    <rPh sb="0" eb="2">
      <t>イッパン</t>
    </rPh>
    <rPh sb="2" eb="4">
      <t>ダンシ</t>
    </rPh>
    <phoneticPr fontId="3"/>
  </si>
  <si>
    <t>人</t>
    <rPh sb="0" eb="1">
      <t>ニン</t>
    </rPh>
    <phoneticPr fontId="3"/>
  </si>
  <si>
    <t>エアコン使用料を含む</t>
    <rPh sb="4" eb="7">
      <t>シヨウリョウ</t>
    </rPh>
    <rPh sb="8" eb="9">
      <t>フク</t>
    </rPh>
    <phoneticPr fontId="3"/>
  </si>
  <si>
    <t>一般女子シングルス</t>
    <rPh sb="0" eb="2">
      <t>イッパン</t>
    </rPh>
    <rPh sb="2" eb="4">
      <t>ジョシ</t>
    </rPh>
    <phoneticPr fontId="3"/>
  </si>
  <si>
    <t>高校男子シングルス</t>
    <rPh sb="0" eb="2">
      <t>コウコウ</t>
    </rPh>
    <rPh sb="2" eb="4">
      <t>ダンシ</t>
    </rPh>
    <phoneticPr fontId="3"/>
  </si>
  <si>
    <t>９５０</t>
    <phoneticPr fontId="3"/>
  </si>
  <si>
    <t>高校女子シングルス</t>
    <rPh sb="0" eb="2">
      <t>コウコウ</t>
    </rPh>
    <rPh sb="2" eb="4">
      <t>ジョシ</t>
    </rPh>
    <phoneticPr fontId="3"/>
  </si>
  <si>
    <t>小・中学男子シングルス</t>
    <rPh sb="0" eb="1">
      <t>ショウ</t>
    </rPh>
    <rPh sb="2" eb="4">
      <t>チュウガク</t>
    </rPh>
    <rPh sb="4" eb="6">
      <t>ダンシ</t>
    </rPh>
    <phoneticPr fontId="3"/>
  </si>
  <si>
    <t>８００</t>
    <phoneticPr fontId="3"/>
  </si>
  <si>
    <t>小・中学女子シングルス</t>
    <rPh sb="0" eb="1">
      <t>ショウ</t>
    </rPh>
    <rPh sb="2" eb="4">
      <t>チュウガク</t>
    </rPh>
    <rPh sb="4" eb="6">
      <t>ジョシ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</si>
  <si>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</si>
  <si>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</si>
  <si>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伊予銀行</t>
    <rPh sb="0" eb="2">
      <t>イヨ</t>
    </rPh>
    <rPh sb="2" eb="4">
      <t>ギンコウ</t>
    </rPh>
    <phoneticPr fontId="3"/>
  </si>
  <si>
    <t>愛媛銀行</t>
    <rPh sb="0" eb="4">
      <t>エヒメギンコウ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</si>
  <si>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</si>
  <si>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</si>
  <si>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※登録は、該当する申込先に申請してください。</t>
    <rPh sb="1" eb="3">
      <t>トウロク</t>
    </rPh>
    <rPh sb="5" eb="7">
      <t>ガイトウ</t>
    </rPh>
    <rPh sb="9" eb="11">
      <t>モウシコミ</t>
    </rPh>
    <rPh sb="11" eb="12">
      <t>サキ</t>
    </rPh>
    <rPh sb="13" eb="15">
      <t>シンセイ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</si>
  <si>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</si>
  <si>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</si>
  <si>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</si>
  <si>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</si>
  <si>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</si>
  <si>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ただし、</t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</si>
  <si>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</si>
  <si>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</si>
  <si>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</si>
  <si>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</si>
  <si>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</si>
  <si>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</si>
  <si>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</si>
  <si>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</si>
  <si>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</si>
  <si>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</si>
  <si>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</si>
  <si>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</si>
  <si>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</si>
  <si>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</si>
  <si>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</si>
  <si>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</si>
  <si>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男子単の部</t>
    <rPh sb="0" eb="2">
      <t>ダンシ</t>
    </rPh>
    <rPh sb="2" eb="3">
      <t>タン</t>
    </rPh>
    <rPh sb="4" eb="5">
      <t>ブ</t>
    </rPh>
    <phoneticPr fontId="3"/>
  </si>
  <si>
    <t>女子単の部</t>
    <rPh sb="0" eb="2">
      <t>ジョシ</t>
    </rPh>
    <rPh sb="2" eb="3">
      <t>タン</t>
    </rPh>
    <rPh sb="4" eb="5">
      <t>ブ</t>
    </rPh>
    <phoneticPr fontId="3"/>
  </si>
  <si>
    <t>「種目」「他の出場種目」の欄には、３０ＭＳ（３０男単）、４０ＷＳ（４０女単）、５０ＭＤ（５０男複）のように、種目記号を記入（選択）してください。</t>
    <rPh sb="47" eb="48">
      <t>フク</t>
    </rPh>
    <rPh sb="59" eb="61">
      <t>キニュウ</t>
    </rPh>
    <rPh sb="62" eb="64">
      <t>センタク</t>
    </rPh>
    <phoneticPr fontId="3"/>
  </si>
  <si>
    <t>男子複の部</t>
    <rPh sb="0" eb="2">
      <t>ダンシ</t>
    </rPh>
    <rPh sb="2" eb="3">
      <t>フク</t>
    </rPh>
    <rPh sb="4" eb="5">
      <t>ブ</t>
    </rPh>
    <phoneticPr fontId="3"/>
  </si>
  <si>
    <t>女子複の部</t>
    <rPh sb="0" eb="2">
      <t>ジョシ</t>
    </rPh>
    <rPh sb="2" eb="3">
      <t>フク</t>
    </rPh>
    <rPh sb="4" eb="5">
      <t>ブ</t>
    </rPh>
    <phoneticPr fontId="3"/>
  </si>
  <si>
    <t>２，８００</t>
    <phoneticPr fontId="3"/>
  </si>
  <si>
    <t>１，９００</t>
    <phoneticPr fontId="3"/>
  </si>
  <si>
    <t>１，６００</t>
    <phoneticPr fontId="3"/>
  </si>
  <si>
    <t>高校生以下が一般と組んだ場合は、一般料金です。
エアコン使用料を含む</t>
    <rPh sb="0" eb="3">
      <t>コウコウセイ</t>
    </rPh>
    <rPh sb="3" eb="5">
      <t>イカ</t>
    </rPh>
    <rPh sb="6" eb="8">
      <t>イッパン</t>
    </rPh>
    <rPh sb="9" eb="10">
      <t>ク</t>
    </rPh>
    <rPh sb="12" eb="14">
      <t>バアイ</t>
    </rPh>
    <rPh sb="16" eb="18">
      <t>イッパン</t>
    </rPh>
    <rPh sb="18" eb="20">
      <t>リョウキン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</si>
  <si>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</si>
  <si>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水色部分には、女単１に入力したものが印字されます。</t>
    <rPh sb="1" eb="3">
      <t>ミズイロ</t>
    </rPh>
    <rPh sb="3" eb="5">
      <t>ブブン</t>
    </rPh>
    <rPh sb="8" eb="9">
      <t>オンナ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</si>
  <si>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</si>
  <si>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</si>
  <si>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水色部分には、女複ｋ１に入力したものが印字されます。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3" eb="15">
      <t>ニュウリョク</t>
    </rPh>
    <rPh sb="20" eb="22">
      <t>インジ</t>
    </rPh>
    <phoneticPr fontId="3"/>
  </si>
  <si>
    <t>メールアドレス
(記入に協力を)</t>
    <rPh sb="9" eb="11">
      <t>キニュウ</t>
    </rPh>
    <rPh sb="12" eb="14">
      <t>キョウリョク</t>
    </rPh>
    <phoneticPr fontId="3"/>
  </si>
  <si>
    <t>(〆切：６月１６日必着）</t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</si>
  <si>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</si>
  <si>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</si>
  <si>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</si>
  <si>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</si>
  <si>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t>振　込　予　定　日</t>
    <rPh sb="0" eb="1">
      <t>シン</t>
    </rPh>
    <rPh sb="2" eb="3">
      <t>コ</t>
    </rPh>
    <rPh sb="4" eb="5">
      <t>ヨ</t>
    </rPh>
    <rPh sb="6" eb="7">
      <t>テイ</t>
    </rPh>
    <rPh sb="8" eb="9">
      <t>ビ</t>
    </rPh>
    <phoneticPr fontId="3"/>
  </si>
  <si>
    <t>第２５回四国総合バドミントン選手権大会愛媛県予選　入金明細書</t>
    <rPh sb="0" eb="1">
      <t>ダイ</t>
    </rPh>
    <rPh sb="3" eb="4">
      <t>カイ</t>
    </rPh>
    <rPh sb="4" eb="6">
      <t>シコク</t>
    </rPh>
    <rPh sb="6" eb="8">
      <t>ソウゴウ</t>
    </rPh>
    <rPh sb="19" eb="22">
      <t>エヒメケン</t>
    </rPh>
    <rPh sb="22" eb="24">
      <t>ヨセン</t>
    </rPh>
    <rPh sb="25" eb="27">
      <t>ニュウキン</t>
    </rPh>
    <rPh sb="27" eb="29">
      <t>メイサイ</t>
    </rPh>
    <rPh sb="29" eb="30">
      <t>ショ</t>
    </rPh>
    <phoneticPr fontId="3"/>
  </si>
  <si>
    <t>(〆切：６月２２日必着）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</si>
  <si>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　第２５回四国総合バドミントン選手権大会愛媛県予選参加料として</t>
    <rPh sb="1" eb="2">
      <t>ダイ</t>
    </rPh>
    <rPh sb="4" eb="5">
      <t>カイ</t>
    </rPh>
    <rPh sb="5" eb="7">
      <t>シコク</t>
    </rPh>
    <rPh sb="7" eb="9">
      <t>ソウゴウ</t>
    </rPh>
    <rPh sb="20" eb="23">
      <t>エヒメケン</t>
    </rPh>
    <rPh sb="23" eb="25">
      <t>ヨセン</t>
    </rPh>
    <rPh sb="25" eb="27">
      <t>サンカ</t>
    </rPh>
    <rPh sb="27" eb="28">
      <t>リョウ</t>
    </rPh>
    <phoneticPr fontId="3"/>
  </si>
  <si>
    <t>令和　３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3"/>
  </si>
  <si>
    <t>振込（予定）日を記入して下さい。</t>
  </si>
  <si>
    <t>第２５回 四国総合バドミントン選手権大会愛媛県予選　シングルス参加申込用紙</t>
    <rPh sb="0" eb="1">
      <t>ダイ</t>
    </rPh>
    <rPh sb="3" eb="4">
      <t>カイ</t>
    </rPh>
    <phoneticPr fontId="3"/>
  </si>
  <si>
    <t>第２５回 四国総合バドミントン選手権大会愛媛県予選　ダブルス参加申込用紙</t>
    <rPh sb="0" eb="1">
      <t>ダイ</t>
    </rPh>
    <rPh sb="3" eb="4">
      <t>カイ</t>
    </rPh>
    <phoneticPr fontId="3"/>
  </si>
  <si>
    <t>令和３年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</si>
  <si>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r>
      <t>年齢（3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）又は学年（小・中・高校生）を記入してください。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マタ</t>
    </rPh>
    <rPh sb="14" eb="16">
      <t>ガクネン</t>
    </rPh>
    <rPh sb="17" eb="18">
      <t>ショウ</t>
    </rPh>
    <rPh sb="19" eb="20">
      <t>チュウ</t>
    </rPh>
    <rPh sb="21" eb="24">
      <t>コウコウセイ</t>
    </rPh>
    <rPh sb="26" eb="28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</si>
</sst>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u/>
      <sz val="12"/>
      <color indexed="1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sz val="26"/>
      <color indexed="8"/>
      <name val="HG丸ｺﾞｼｯｸM-PRO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HG正楷書体-PRO"/>
      <family val="3"/>
      <charset val="128"/>
    </font>
    <font>
      <sz val="14"/>
      <color indexed="8"/>
      <name val="HG正楷書体-PRO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22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shrinkToFit="1"/>
    </xf>
    <xf numFmtId="49" fontId="10" fillId="0" borderId="38" xfId="2" applyNumberFormat="1" applyFont="1" applyBorder="1" applyAlignment="1">
      <alignment horizontal="right" vertical="center" shrinkToFit="1"/>
    </xf>
    <xf numFmtId="49" fontId="10" fillId="0" borderId="39" xfId="2" applyNumberFormat="1" applyFont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38" fontId="12" fillId="0" borderId="40" xfId="2" applyFont="1" applyBorder="1" applyAlignment="1">
      <alignment horizontal="right" vertical="center" shrinkToFit="1"/>
    </xf>
    <xf numFmtId="49" fontId="10" fillId="0" borderId="8" xfId="2" applyNumberFormat="1" applyFont="1" applyBorder="1" applyAlignment="1">
      <alignment horizontal="right" vertical="center" shrinkToFit="1"/>
    </xf>
    <xf numFmtId="49" fontId="10" fillId="0" borderId="27" xfId="2" applyNumberFormat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38" fontId="12" fillId="0" borderId="8" xfId="2" applyFont="1" applyBorder="1" applyAlignment="1">
      <alignment horizontal="right" vertical="center" shrinkToFit="1"/>
    </xf>
    <xf numFmtId="49" fontId="10" fillId="0" borderId="47" xfId="2" applyNumberFormat="1" applyFont="1" applyBorder="1" applyAlignment="1">
      <alignment horizontal="right" vertical="center" shrinkToFit="1"/>
    </xf>
    <xf numFmtId="49" fontId="10" fillId="0" borderId="48" xfId="2" applyNumberFormat="1" applyFont="1" applyBorder="1" applyAlignment="1">
      <alignment horizontal="center" vertical="center" shrinkToFit="1"/>
    </xf>
    <xf numFmtId="0" fontId="10" fillId="0" borderId="48" xfId="1" applyFont="1" applyBorder="1" applyAlignment="1">
      <alignment horizontal="center" vertical="center" shrinkToFit="1"/>
    </xf>
    <xf numFmtId="38" fontId="12" fillId="0" borderId="47" xfId="2" applyFont="1" applyBorder="1" applyAlignment="1">
      <alignment horizontal="right" vertical="center" shrinkToFit="1"/>
    </xf>
    <xf numFmtId="38" fontId="12" fillId="0" borderId="38" xfId="2" applyFont="1" applyBorder="1" applyAlignment="1">
      <alignment horizontal="right" vertical="center" shrinkToFit="1"/>
    </xf>
    <xf numFmtId="38" fontId="14" fillId="0" borderId="38" xfId="1" applyNumberFormat="1" applyFont="1" applyBorder="1" applyAlignment="1">
      <alignment horizontal="right" vertical="center" shrinkToFit="1"/>
    </xf>
    <xf numFmtId="0" fontId="14" fillId="0" borderId="58" xfId="1" applyFont="1" applyBorder="1" applyAlignment="1">
      <alignment horizontal="center" vertical="center" shrinkToFit="1"/>
    </xf>
    <xf numFmtId="0" fontId="14" fillId="0" borderId="59" xfId="1" applyFont="1" applyBorder="1" applyAlignment="1">
      <alignment horizontal="center" vertical="center" wrapText="1" shrinkToFit="1"/>
    </xf>
    <xf numFmtId="0" fontId="14" fillId="0" borderId="60" xfId="1" applyFont="1" applyBorder="1" applyAlignment="1">
      <alignment horizontal="center" vertical="center" wrapText="1" shrinkToFit="1"/>
    </xf>
    <xf numFmtId="0" fontId="14" fillId="0" borderId="61" xfId="1" applyFont="1" applyBorder="1" applyAlignment="1">
      <alignment horizontal="center" vertical="center" wrapText="1" shrinkToFit="1"/>
    </xf>
    <xf numFmtId="0" fontId="13" fillId="0" borderId="63" xfId="1" applyFont="1" applyBorder="1" applyAlignment="1">
      <alignment horizontal="right" vertical="center"/>
    </xf>
    <xf numFmtId="0" fontId="13" fillId="0" borderId="64" xfId="1" applyFont="1" applyBorder="1" applyAlignment="1">
      <alignment vertical="center"/>
    </xf>
    <xf numFmtId="38" fontId="16" fillId="0" borderId="69" xfId="2" applyFont="1" applyBorder="1" applyAlignment="1">
      <alignment vertical="center" justifyLastLine="1" shrinkToFit="1"/>
    </xf>
    <xf numFmtId="0" fontId="10" fillId="0" borderId="41" xfId="1" applyFont="1" applyBorder="1" applyAlignment="1">
      <alignment horizontal="left"/>
    </xf>
    <xf numFmtId="0" fontId="10" fillId="0" borderId="0" xfId="1" applyFont="1" applyAlignment="1">
      <alignment horizontal="left" shrinkToFit="1"/>
    </xf>
    <xf numFmtId="0" fontId="14" fillId="0" borderId="0" xfId="1" applyFont="1"/>
    <xf numFmtId="0" fontId="10" fillId="0" borderId="70" xfId="1" applyFont="1" applyBorder="1" applyAlignment="1">
      <alignment shrinkToFit="1"/>
    </xf>
    <xf numFmtId="0" fontId="14" fillId="0" borderId="70" xfId="1" applyFont="1" applyBorder="1"/>
    <xf numFmtId="0" fontId="10" fillId="0" borderId="14" xfId="1" applyFont="1" applyBorder="1" applyAlignment="1">
      <alignment shrinkToFit="1"/>
    </xf>
    <xf numFmtId="0" fontId="10" fillId="0" borderId="2" xfId="1" applyFont="1" applyBorder="1" applyAlignment="1">
      <alignment shrinkToFit="1"/>
    </xf>
    <xf numFmtId="0" fontId="10" fillId="0" borderId="3" xfId="1" applyFont="1" applyBorder="1" applyAlignment="1">
      <alignment shrinkToFit="1"/>
    </xf>
    <xf numFmtId="0" fontId="18" fillId="0" borderId="0" xfId="1" applyFont="1" applyAlignment="1">
      <alignment horizontal="distributed" justifyLastLine="1" shrinkToFit="1"/>
    </xf>
    <xf numFmtId="0" fontId="10" fillId="0" borderId="6" xfId="1" applyFont="1" applyBorder="1" applyAlignment="1">
      <alignment shrinkToFit="1"/>
    </xf>
    <xf numFmtId="0" fontId="10" fillId="0" borderId="4" xfId="1" applyFont="1" applyBorder="1" applyAlignment="1">
      <alignment shrinkToFit="1"/>
    </xf>
    <xf numFmtId="0" fontId="10" fillId="0" borderId="0" xfId="1" applyFont="1" applyAlignment="1">
      <alignment horizontal="center"/>
    </xf>
    <xf numFmtId="0" fontId="10" fillId="0" borderId="6" xfId="1" applyFont="1" applyBorder="1" applyAlignment="1">
      <alignment horizontal="left" shrinkToFit="1"/>
    </xf>
    <xf numFmtId="0" fontId="10" fillId="0" borderId="6" xfId="1" applyFont="1" applyBorder="1" applyAlignment="1">
      <alignment horizontal="center"/>
    </xf>
    <xf numFmtId="0" fontId="10" fillId="0" borderId="25" xfId="1" applyFont="1" applyBorder="1" applyAlignment="1">
      <alignment shrinkToFit="1"/>
    </xf>
    <xf numFmtId="0" fontId="10" fillId="0" borderId="5" xfId="1" applyFont="1" applyBorder="1" applyAlignment="1">
      <alignment shrinkToFit="1"/>
    </xf>
    <xf numFmtId="0" fontId="10" fillId="0" borderId="10" xfId="1" applyFont="1" applyBorder="1" applyAlignment="1">
      <alignment shrinkToFit="1"/>
    </xf>
    <xf numFmtId="0" fontId="24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72" xfId="0" applyFont="1" applyBorder="1" applyAlignment="1" applyProtection="1">
      <alignment horizontal="left" vertical="center" shrinkToFit="1"/>
      <protection locked="0"/>
    </xf>
    <xf numFmtId="0" fontId="6" fillId="0" borderId="73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30" fillId="0" borderId="0" xfId="0" applyFo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6" fillId="0" borderId="80" xfId="0" applyFont="1" applyBorder="1" applyAlignment="1" applyProtection="1">
      <alignment vertical="center" shrinkToFit="1"/>
      <protection locked="0"/>
    </xf>
    <xf numFmtId="0" fontId="6" fillId="0" borderId="80" xfId="0" applyFont="1" applyBorder="1" applyAlignment="1" applyProtection="1">
      <alignment horizontal="center" vertical="center" shrinkToFit="1"/>
    </xf>
    <xf numFmtId="0" fontId="6" fillId="0" borderId="80" xfId="0" applyFont="1" applyBorder="1" applyAlignment="1" applyProtection="1">
      <alignment horizontal="left" vertical="center" shrinkToFit="1"/>
      <protection locked="0"/>
    </xf>
    <xf numFmtId="0" fontId="4" fillId="0" borderId="79" xfId="0" applyFont="1" applyBorder="1" applyAlignment="1" applyProtection="1">
      <alignment horizontal="center" vertical="center" shrinkToFit="1"/>
      <protection locked="0"/>
    </xf>
    <xf numFmtId="49" fontId="6" fillId="0" borderId="80" xfId="0" applyNumberFormat="1" applyFont="1" applyBorder="1" applyAlignment="1" applyProtection="1">
      <alignment horizontal="center" vertical="center" shrinkToFit="1"/>
      <protection locked="0"/>
    </xf>
    <xf numFmtId="49" fontId="6" fillId="0" borderId="83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>
      <alignment vertical="center" shrinkToFit="1"/>
    </xf>
    <xf numFmtId="0" fontId="6" fillId="0" borderId="88" xfId="0" applyFont="1" applyBorder="1" applyAlignment="1" applyProtection="1">
      <alignment vertical="center" shrinkToFit="1"/>
      <protection locked="0"/>
    </xf>
    <xf numFmtId="0" fontId="6" fillId="0" borderId="88" xfId="0" applyFont="1" applyBorder="1" applyAlignment="1" applyProtection="1">
      <alignment horizontal="center" vertical="center" shrinkToFit="1"/>
    </xf>
    <xf numFmtId="0" fontId="6" fillId="0" borderId="88" xfId="0" applyFont="1" applyBorder="1" applyAlignment="1" applyProtection="1">
      <alignment horizontal="left" vertical="center" shrinkToFit="1"/>
      <protection locked="0"/>
    </xf>
    <xf numFmtId="49" fontId="6" fillId="0" borderId="88" xfId="0" applyNumberFormat="1" applyFont="1" applyBorder="1" applyAlignment="1" applyProtection="1">
      <alignment horizontal="center" vertical="center" shrinkToFit="1"/>
      <protection locked="0"/>
    </xf>
    <xf numFmtId="49" fontId="6" fillId="0" borderId="89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87" xfId="0" applyFont="1" applyBorder="1" applyAlignment="1" applyProtection="1">
      <alignment horizontal="center" vertical="center" shrinkToFit="1"/>
      <protection locked="0"/>
    </xf>
    <xf numFmtId="0" fontId="6" fillId="0" borderId="88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49" fontId="14" fillId="0" borderId="38" xfId="2" applyNumberFormat="1" applyFont="1" applyBorder="1" applyAlignment="1">
      <alignment horizontal="right" vertical="center" shrinkToFit="1"/>
    </xf>
    <xf numFmtId="49" fontId="14" fillId="0" borderId="8" xfId="2" applyNumberFormat="1" applyFont="1" applyBorder="1" applyAlignment="1">
      <alignment horizontal="right" vertical="center" shrinkToFit="1"/>
    </xf>
    <xf numFmtId="49" fontId="14" fillId="0" borderId="47" xfId="2" applyNumberFormat="1" applyFont="1" applyBorder="1" applyAlignment="1">
      <alignment horizontal="right" vertical="center" shrinkToFit="1"/>
    </xf>
    <xf numFmtId="0" fontId="13" fillId="0" borderId="0" xfId="1" applyFont="1" applyAlignment="1">
      <alignment horizontal="right" vertical="center"/>
    </xf>
    <xf numFmtId="0" fontId="33" fillId="2" borderId="0" xfId="0" applyFont="1" applyFill="1" applyProtection="1">
      <alignment vertical="center"/>
      <protection locked="0"/>
    </xf>
    <xf numFmtId="0" fontId="6" fillId="0" borderId="90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3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88" xfId="0" applyFont="1" applyBorder="1" applyAlignment="1" applyProtection="1">
      <alignment vertical="center" shrinkToFit="1"/>
      <protection locked="0"/>
    </xf>
    <xf numFmtId="0" fontId="6" fillId="0" borderId="80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88" xfId="0" applyFont="1" applyBorder="1" applyAlignment="1">
      <alignment vertical="center" shrinkToFit="1"/>
    </xf>
    <xf numFmtId="0" fontId="6" fillId="0" borderId="80" xfId="0" applyFont="1" applyBorder="1" applyAlignment="1">
      <alignment vertical="center" shrinkToFit="1"/>
    </xf>
    <xf numFmtId="0" fontId="35" fillId="0" borderId="9" xfId="0" applyFont="1" applyBorder="1" applyAlignment="1" applyProtection="1">
      <alignment horizontal="right" vertical="center"/>
      <protection locked="0"/>
    </xf>
    <xf numFmtId="0" fontId="9" fillId="0" borderId="0" xfId="1" applyFon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0" fillId="0" borderId="14" xfId="1" applyFont="1" applyBorder="1" applyAlignment="1">
      <alignment horizontal="distributed" vertical="center" justifyLastLine="1" shrinkToFit="1"/>
    </xf>
    <xf numFmtId="0" fontId="10" fillId="0" borderId="3" xfId="1" applyFont="1" applyBorder="1" applyAlignment="1">
      <alignment horizontal="distributed" vertical="center" justifyLastLine="1" shrinkToFit="1"/>
    </xf>
    <xf numFmtId="0" fontId="10" fillId="0" borderId="25" xfId="1" applyFont="1" applyBorder="1" applyAlignment="1">
      <alignment horizontal="distributed" vertical="center" justifyLastLine="1" shrinkToFit="1"/>
    </xf>
    <xf numFmtId="0" fontId="10" fillId="0" borderId="10" xfId="1" applyFont="1" applyBorder="1" applyAlignment="1">
      <alignment horizontal="distributed" vertical="center" justifyLastLine="1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10" fillId="0" borderId="37" xfId="1" applyFont="1" applyBorder="1" applyAlignment="1">
      <alignment horizontal="center" vertical="center" shrinkToFit="1"/>
    </xf>
    <xf numFmtId="49" fontId="10" fillId="0" borderId="40" xfId="1" applyNumberFormat="1" applyFont="1" applyBorder="1" applyAlignment="1">
      <alignment vertical="center" wrapText="1" shrinkToFit="1"/>
    </xf>
    <xf numFmtId="0" fontId="1" fillId="0" borderId="41" xfId="1" applyBorder="1" applyAlignment="1">
      <alignment vertical="center" wrapText="1" shrinkToFit="1"/>
    </xf>
    <xf numFmtId="0" fontId="1" fillId="0" borderId="42" xfId="1" applyBorder="1" applyAlignment="1">
      <alignment vertical="center" wrapText="1" shrinkToFit="1"/>
    </xf>
    <xf numFmtId="0" fontId="1" fillId="0" borderId="4" xfId="1" applyBorder="1" applyAlignment="1">
      <alignment vertical="center" wrapText="1" shrinkToFit="1"/>
    </xf>
    <xf numFmtId="0" fontId="1" fillId="0" borderId="0" xfId="1" applyAlignment="1">
      <alignment vertical="center" wrapText="1" shrinkToFit="1"/>
    </xf>
    <xf numFmtId="0" fontId="1" fillId="0" borderId="44" xfId="1" applyBorder="1" applyAlignment="1">
      <alignment vertical="center" wrapText="1" shrinkToFit="1"/>
    </xf>
    <xf numFmtId="0" fontId="10" fillId="0" borderId="43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45" xfId="1" applyFont="1" applyBorder="1" applyAlignment="1">
      <alignment horizontal="center" vertical="center" shrinkToFit="1"/>
    </xf>
    <xf numFmtId="0" fontId="10" fillId="0" borderId="46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distributed" vertical="center" wrapText="1" justifyLastLine="1" shrinkToFit="1"/>
    </xf>
    <xf numFmtId="0" fontId="10" fillId="0" borderId="30" xfId="1" applyFont="1" applyBorder="1" applyAlignment="1">
      <alignment horizontal="distributed" vertical="center" justifyLastLine="1" shrinkToFit="1"/>
    </xf>
    <xf numFmtId="0" fontId="10" fillId="0" borderId="30" xfId="1" applyFont="1" applyBorder="1" applyAlignment="1">
      <alignment horizontal="center" vertical="center" wrapText="1" shrinkToFit="1"/>
    </xf>
    <xf numFmtId="0" fontId="10" fillId="0" borderId="14" xfId="1" applyFont="1" applyBorder="1" applyAlignment="1">
      <alignment horizontal="left" vertical="center" wrapText="1" shrinkToFit="1"/>
    </xf>
    <xf numFmtId="0" fontId="1" fillId="0" borderId="2" xfId="1" applyBorder="1" applyAlignment="1">
      <alignment horizontal="left" vertical="center" shrinkToFit="1"/>
    </xf>
    <xf numFmtId="0" fontId="1" fillId="0" borderId="3" xfId="1" applyBorder="1" applyAlignment="1">
      <alignment horizontal="left" vertical="center" shrinkToFit="1"/>
    </xf>
    <xf numFmtId="0" fontId="10" fillId="0" borderId="25" xfId="1" applyFont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0" fontId="1" fillId="0" borderId="10" xfId="1" applyBorder="1" applyAlignment="1">
      <alignment horizontal="left"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35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49" fontId="14" fillId="0" borderId="38" xfId="1" applyNumberFormat="1" applyFont="1" applyBorder="1" applyAlignment="1">
      <alignment horizontal="left" vertical="center" wrapText="1" indent="1" shrinkToFit="1"/>
    </xf>
    <xf numFmtId="49" fontId="14" fillId="0" borderId="50" xfId="1" applyNumberFormat="1" applyFont="1" applyBorder="1" applyAlignment="1">
      <alignment horizontal="left" vertical="center" wrapText="1" indent="1" shrinkToFit="1"/>
    </xf>
    <xf numFmtId="49" fontId="14" fillId="0" borderId="51" xfId="1" applyNumberFormat="1" applyFont="1" applyBorder="1" applyAlignment="1">
      <alignment horizontal="left" vertical="center" wrapText="1" indent="1" shrinkToFit="1"/>
    </xf>
    <xf numFmtId="0" fontId="14" fillId="0" borderId="43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shrinkToFit="1"/>
    </xf>
    <xf numFmtId="49" fontId="14" fillId="0" borderId="8" xfId="1" applyNumberFormat="1" applyFont="1" applyBorder="1" applyAlignment="1">
      <alignment horizontal="left" vertical="center" wrapText="1" indent="1" shrinkToFit="1"/>
    </xf>
    <xf numFmtId="49" fontId="14" fillId="0" borderId="9" xfId="1" applyNumberFormat="1" applyFont="1" applyBorder="1" applyAlignment="1">
      <alignment horizontal="left" vertical="center" wrapText="1" indent="1" shrinkToFit="1"/>
    </xf>
    <xf numFmtId="49" fontId="14" fillId="0" borderId="52" xfId="1" applyNumberFormat="1" applyFont="1" applyBorder="1" applyAlignment="1">
      <alignment horizontal="left" vertical="center" wrapText="1" indent="1" shrinkToFit="1"/>
    </xf>
    <xf numFmtId="0" fontId="14" fillId="0" borderId="53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left" vertical="center" wrapText="1" indent="1" shrinkToFit="1"/>
    </xf>
    <xf numFmtId="49" fontId="14" fillId="0" borderId="54" xfId="1" applyNumberFormat="1" applyFont="1" applyBorder="1" applyAlignment="1">
      <alignment horizontal="left" vertical="center" wrapText="1" indent="1" shrinkToFit="1"/>
    </xf>
    <xf numFmtId="0" fontId="14" fillId="0" borderId="55" xfId="1" applyFont="1" applyBorder="1" applyAlignment="1">
      <alignment horizontal="center" vertical="center" shrinkToFit="1"/>
    </xf>
    <xf numFmtId="0" fontId="14" fillId="0" borderId="48" xfId="1" applyFont="1" applyBorder="1" applyAlignment="1">
      <alignment horizontal="center" vertical="center" shrinkToFit="1"/>
    </xf>
    <xf numFmtId="49" fontId="14" fillId="0" borderId="47" xfId="1" applyNumberFormat="1" applyFont="1" applyBorder="1" applyAlignment="1">
      <alignment horizontal="left" vertical="center" wrapText="1" indent="1" shrinkToFit="1"/>
    </xf>
    <xf numFmtId="49" fontId="14" fillId="0" borderId="56" xfId="1" applyNumberFormat="1" applyFont="1" applyBorder="1" applyAlignment="1">
      <alignment horizontal="left" vertical="center" wrapText="1" indent="1" shrinkToFit="1"/>
    </xf>
    <xf numFmtId="49" fontId="14" fillId="0" borderId="57" xfId="1" applyNumberFormat="1" applyFont="1" applyBorder="1" applyAlignment="1">
      <alignment horizontal="left" vertical="center" wrapText="1" indent="1" shrinkToFit="1"/>
    </xf>
    <xf numFmtId="0" fontId="14" fillId="0" borderId="50" xfId="1" applyFont="1" applyBorder="1" applyAlignment="1">
      <alignment horizontal="center" vertical="center" shrinkToFit="1"/>
    </xf>
    <xf numFmtId="0" fontId="13" fillId="0" borderId="62" xfId="1" applyFont="1" applyBorder="1" applyAlignment="1">
      <alignment horizontal="center" vertical="center" wrapText="1"/>
    </xf>
    <xf numFmtId="0" fontId="13" fillId="0" borderId="63" xfId="1" applyFont="1" applyBorder="1" applyAlignment="1">
      <alignment horizontal="center" vertical="center" wrapText="1"/>
    </xf>
    <xf numFmtId="0" fontId="13" fillId="0" borderId="64" xfId="1" applyFont="1" applyBorder="1" applyAlignment="1">
      <alignment horizontal="center" vertical="center" wrapText="1"/>
    </xf>
    <xf numFmtId="0" fontId="13" fillId="0" borderId="63" xfId="1" applyFont="1" applyBorder="1" applyAlignment="1">
      <alignment horizontal="right" vertical="center"/>
    </xf>
    <xf numFmtId="0" fontId="13" fillId="0" borderId="65" xfId="1" applyFont="1" applyBorder="1" applyAlignment="1">
      <alignment horizontal="center" vertical="center" wrapText="1" shrinkToFit="1"/>
    </xf>
    <xf numFmtId="0" fontId="16" fillId="0" borderId="63" xfId="1" applyFont="1" applyBorder="1" applyAlignment="1">
      <alignment horizontal="center" vertical="center" wrapText="1" shrinkToFit="1"/>
    </xf>
    <xf numFmtId="0" fontId="16" fillId="0" borderId="66" xfId="1" applyFont="1" applyBorder="1" applyAlignment="1">
      <alignment horizontal="center" vertical="center" wrapText="1" shrinkToFit="1"/>
    </xf>
    <xf numFmtId="38" fontId="13" fillId="0" borderId="67" xfId="2" applyFont="1" applyBorder="1" applyAlignment="1">
      <alignment horizontal="center" vertical="center"/>
    </xf>
    <xf numFmtId="38" fontId="13" fillId="0" borderId="68" xfId="2" applyFont="1" applyBorder="1" applyAlignment="1">
      <alignment horizontal="center" vertical="center"/>
    </xf>
    <xf numFmtId="38" fontId="13" fillId="0" borderId="69" xfId="2" applyFont="1" applyBorder="1" applyAlignment="1">
      <alignment horizontal="center" vertical="center"/>
    </xf>
    <xf numFmtId="38" fontId="16" fillId="0" borderId="68" xfId="2" applyFont="1" applyBorder="1" applyAlignment="1">
      <alignment horizontal="right" vertical="center" shrinkToFit="1"/>
    </xf>
    <xf numFmtId="0" fontId="16" fillId="0" borderId="94" xfId="0" applyFont="1" applyBorder="1" applyAlignment="1">
      <alignment horizontal="center" vertical="center" shrinkToFit="1"/>
    </xf>
    <xf numFmtId="0" fontId="16" fillId="0" borderId="95" xfId="0" applyFont="1" applyBorder="1" applyAlignment="1">
      <alignment horizontal="center" vertical="center" shrinkToFit="1"/>
    </xf>
    <xf numFmtId="0" fontId="16" fillId="0" borderId="96" xfId="0" applyFont="1" applyBorder="1" applyAlignment="1">
      <alignment horizontal="center" vertical="center" shrinkToFit="1"/>
    </xf>
    <xf numFmtId="0" fontId="17" fillId="0" borderId="0" xfId="1" applyFont="1" applyAlignment="1">
      <alignment horizontal="left" shrinkToFit="1"/>
    </xf>
    <xf numFmtId="0" fontId="18" fillId="0" borderId="4" xfId="1" applyFont="1" applyBorder="1" applyAlignment="1">
      <alignment horizontal="distributed" justifyLastLine="1" shrinkToFit="1"/>
    </xf>
    <xf numFmtId="0" fontId="18" fillId="0" borderId="0" xfId="1" applyFont="1" applyAlignment="1">
      <alignment horizontal="distributed" justifyLastLine="1" shrinkToFit="1"/>
    </xf>
    <xf numFmtId="0" fontId="19" fillId="0" borderId="0" xfId="1" applyFont="1" applyAlignment="1">
      <alignment horizontal="center" shrinkToFit="1"/>
    </xf>
    <xf numFmtId="0" fontId="20" fillId="0" borderId="0" xfId="1" applyFont="1" applyAlignment="1">
      <alignment horizontal="center" shrinkToFit="1"/>
    </xf>
    <xf numFmtId="0" fontId="20" fillId="0" borderId="5" xfId="1" applyFont="1" applyBorder="1" applyAlignment="1">
      <alignment horizontal="center" shrinkToFit="1"/>
    </xf>
    <xf numFmtId="0" fontId="19" fillId="0" borderId="5" xfId="1" applyFont="1" applyBorder="1" applyAlignment="1">
      <alignment horizontal="center" shrinkToFit="1"/>
    </xf>
    <xf numFmtId="0" fontId="19" fillId="0" borderId="0" xfId="1" applyFont="1" applyAlignment="1">
      <alignment horizontal="center" vertical="center" shrinkToFit="1"/>
    </xf>
    <xf numFmtId="0" fontId="19" fillId="0" borderId="71" xfId="1" applyFont="1" applyBorder="1" applyAlignment="1">
      <alignment horizontal="center" vertical="center" shrinkToFit="1"/>
    </xf>
    <xf numFmtId="49" fontId="19" fillId="0" borderId="0" xfId="1" applyNumberFormat="1" applyFont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49" fontId="20" fillId="0" borderId="71" xfId="1" applyNumberFormat="1" applyFont="1" applyBorder="1" applyAlignment="1">
      <alignment horizontal="left" vertical="center"/>
    </xf>
    <xf numFmtId="0" fontId="10" fillId="0" borderId="0" xfId="1" applyFont="1"/>
    <xf numFmtId="0" fontId="1" fillId="0" borderId="0" xfId="1"/>
    <xf numFmtId="0" fontId="10" fillId="0" borderId="0" xfId="1" applyFont="1" applyAlignment="1">
      <alignment horizontal="left" shrinkToFit="1"/>
    </xf>
    <xf numFmtId="0" fontId="10" fillId="0" borderId="6" xfId="1" applyFont="1" applyBorder="1" applyAlignment="1">
      <alignment horizontal="left" shrinkToFit="1"/>
    </xf>
    <xf numFmtId="0" fontId="21" fillId="0" borderId="0" xfId="1" applyFont="1" applyAlignment="1">
      <alignment horizontal="center" shrinkToFit="1"/>
    </xf>
    <xf numFmtId="0" fontId="22" fillId="0" borderId="0" xfId="1" applyFont="1" applyAlignment="1">
      <alignment horizontal="center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distributed" vertical="center" justifyLastLine="1"/>
      <protection locked="0"/>
    </xf>
    <xf numFmtId="0" fontId="23" fillId="0" borderId="9" xfId="0" applyFont="1" applyBorder="1" applyAlignment="1" applyProtection="1">
      <alignment horizontal="distributed" vertical="center" justifyLastLine="1"/>
      <protection locked="0"/>
    </xf>
    <xf numFmtId="0" fontId="23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6" fillId="0" borderId="81" xfId="0" applyFont="1" applyBorder="1">
      <alignment vertical="center"/>
    </xf>
    <xf numFmtId="0" fontId="6" fillId="0" borderId="82" xfId="0" applyFont="1" applyBorder="1">
      <alignment vertical="center"/>
    </xf>
    <xf numFmtId="14" fontId="6" fillId="0" borderId="80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88" xfId="0" applyFont="1" applyBorder="1" applyAlignment="1">
      <alignment vertical="center" shrinkToFit="1"/>
    </xf>
    <xf numFmtId="14" fontId="6" fillId="0" borderId="88" xfId="0" applyNumberFormat="1" applyFont="1" applyBorder="1" applyAlignment="1">
      <alignment horizontal="center" vertical="center" shrinkToFit="1"/>
    </xf>
    <xf numFmtId="0" fontId="6" fillId="0" borderId="80" xfId="0" applyFont="1" applyBorder="1" applyAlignment="1">
      <alignment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85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77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77" xfId="0" applyNumberFormat="1" applyFont="1" applyBorder="1" applyAlignment="1">
      <alignment horizontal="center" vertical="center" shrinkToFit="1"/>
    </xf>
    <xf numFmtId="14" fontId="6" fillId="0" borderId="81" xfId="0" applyNumberFormat="1" applyFont="1" applyBorder="1" applyAlignment="1">
      <alignment horizontal="center" vertical="center" shrinkToFit="1"/>
    </xf>
    <xf numFmtId="14" fontId="6" fillId="0" borderId="82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5" xfId="0" applyFont="1" applyBorder="1" applyAlignment="1">
      <alignment horizontal="left" vertical="center" shrinkToFit="1"/>
    </xf>
    <xf numFmtId="0" fontId="6" fillId="0" borderId="81" xfId="0" applyFont="1" applyBorder="1" applyAlignment="1">
      <alignment horizontal="left" vertical="center" shrinkToFit="1"/>
    </xf>
    <xf numFmtId="0" fontId="6" fillId="0" borderId="82" xfId="0" applyFont="1" applyBorder="1" applyAlignment="1">
      <alignment horizontal="left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85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85" xfId="0" applyNumberFormat="1" applyFont="1" applyBorder="1" applyAlignment="1" applyProtection="1">
      <alignment horizontal="center" vertical="center" shrinkToFit="1"/>
      <protection locked="0"/>
    </xf>
    <xf numFmtId="0" fontId="6" fillId="0" borderId="88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77" xfId="0" applyNumberFormat="1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 applyProtection="1">
      <alignment vertical="center" shrinkToFit="1"/>
      <protection locked="0"/>
    </xf>
    <xf numFmtId="14" fontId="6" fillId="0" borderId="81" xfId="0" applyNumberFormat="1" applyFont="1" applyBorder="1" applyAlignment="1" applyProtection="1">
      <alignment horizontal="center" vertical="center" shrinkToFit="1"/>
      <protection locked="0"/>
    </xf>
    <xf numFmtId="14" fontId="6" fillId="0" borderId="82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 shrinkToFit="1"/>
      <protection locked="0"/>
    </xf>
    <xf numFmtId="0" fontId="6" fillId="0" borderId="79" xfId="0" applyFont="1" applyBorder="1" applyAlignment="1" applyProtection="1">
      <alignment horizontal="center" vertical="center" shrinkToFit="1"/>
      <protection locked="0"/>
    </xf>
    <xf numFmtId="0" fontId="6" fillId="0" borderId="90" xfId="0" applyFont="1" applyBorder="1" applyAlignment="1" applyProtection="1">
      <alignment horizontal="center" vertical="center" shrinkToFit="1"/>
      <protection locked="0"/>
    </xf>
    <xf numFmtId="0" fontId="6" fillId="0" borderId="9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6" fillId="0" borderId="87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24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7E50-47F6-4F32-934F-7DB91E44C29F}">
  <sheetPr>
    <tabColor indexed="10"/>
    <pageSetUpPr fitToPage="1"/>
  </sheetPr>
  <dimension ref="A1:M48"/>
  <sheetViews>
    <sheetView showZeros="0" workbookViewId="0">
      <selection activeCell="D5" sqref="D5:G6"/>
    </sheetView>
  </sheetViews>
  <sheetFormatPr defaultRowHeight="13.5"/>
  <cols>
    <col min="1" max="1" width="1.625" style="51" customWidth="1"/>
    <col min="2" max="4" width="8.625" style="51" customWidth="1"/>
    <col min="5" max="5" width="3.625" style="51" customWidth="1"/>
    <col min="6" max="6" width="5.625" style="51" customWidth="1"/>
    <col min="7" max="7" width="3.625" style="51" customWidth="1"/>
    <col min="8" max="8" width="13.625" style="51" customWidth="1"/>
    <col min="9" max="9" width="3.625" style="51" customWidth="1"/>
    <col min="10" max="12" width="8.625" style="51" customWidth="1"/>
    <col min="13" max="13" width="1.375" style="51" customWidth="1"/>
    <col min="14" max="256" width="9" style="51"/>
    <col min="257" max="257" width="1.625" style="51" customWidth="1"/>
    <col min="258" max="260" width="8.625" style="51" customWidth="1"/>
    <col min="261" max="261" width="3.625" style="51" customWidth="1"/>
    <col min="262" max="262" width="5.625" style="51" customWidth="1"/>
    <col min="263" max="263" width="3.625" style="51" customWidth="1"/>
    <col min="264" max="264" width="13.625" style="51" customWidth="1"/>
    <col min="265" max="265" width="3.625" style="51" customWidth="1"/>
    <col min="266" max="268" width="8.625" style="51" customWidth="1"/>
    <col min="269" max="269" width="1.375" style="51" customWidth="1"/>
    <col min="270" max="512" width="9" style="51"/>
    <col min="513" max="513" width="1.625" style="51" customWidth="1"/>
    <col min="514" max="516" width="8.625" style="51" customWidth="1"/>
    <col min="517" max="517" width="3.625" style="51" customWidth="1"/>
    <col min="518" max="518" width="5.625" style="51" customWidth="1"/>
    <col min="519" max="519" width="3.625" style="51" customWidth="1"/>
    <col min="520" max="520" width="13.625" style="51" customWidth="1"/>
    <col min="521" max="521" width="3.625" style="51" customWidth="1"/>
    <col min="522" max="524" width="8.625" style="51" customWidth="1"/>
    <col min="525" max="525" width="1.375" style="51" customWidth="1"/>
    <col min="526" max="768" width="9" style="51"/>
    <col min="769" max="769" width="1.625" style="51" customWidth="1"/>
    <col min="770" max="772" width="8.625" style="51" customWidth="1"/>
    <col min="773" max="773" width="3.625" style="51" customWidth="1"/>
    <col min="774" max="774" width="5.625" style="51" customWidth="1"/>
    <col min="775" max="775" width="3.625" style="51" customWidth="1"/>
    <col min="776" max="776" width="13.625" style="51" customWidth="1"/>
    <col min="777" max="777" width="3.625" style="51" customWidth="1"/>
    <col min="778" max="780" width="8.625" style="51" customWidth="1"/>
    <col min="781" max="781" width="1.375" style="51" customWidth="1"/>
    <col min="782" max="1024" width="9" style="51"/>
    <col min="1025" max="1025" width="1.625" style="51" customWidth="1"/>
    <col min="1026" max="1028" width="8.625" style="51" customWidth="1"/>
    <col min="1029" max="1029" width="3.625" style="51" customWidth="1"/>
    <col min="1030" max="1030" width="5.625" style="51" customWidth="1"/>
    <col min="1031" max="1031" width="3.625" style="51" customWidth="1"/>
    <col min="1032" max="1032" width="13.625" style="51" customWidth="1"/>
    <col min="1033" max="1033" width="3.625" style="51" customWidth="1"/>
    <col min="1034" max="1036" width="8.625" style="51" customWidth="1"/>
    <col min="1037" max="1037" width="1.375" style="51" customWidth="1"/>
    <col min="1038" max="1280" width="9" style="51"/>
    <col min="1281" max="1281" width="1.625" style="51" customWidth="1"/>
    <col min="1282" max="1284" width="8.625" style="51" customWidth="1"/>
    <col min="1285" max="1285" width="3.625" style="51" customWidth="1"/>
    <col min="1286" max="1286" width="5.625" style="51" customWidth="1"/>
    <col min="1287" max="1287" width="3.625" style="51" customWidth="1"/>
    <col min="1288" max="1288" width="13.625" style="51" customWidth="1"/>
    <col min="1289" max="1289" width="3.625" style="51" customWidth="1"/>
    <col min="1290" max="1292" width="8.625" style="51" customWidth="1"/>
    <col min="1293" max="1293" width="1.375" style="51" customWidth="1"/>
    <col min="1294" max="1536" width="9" style="51"/>
    <col min="1537" max="1537" width="1.625" style="51" customWidth="1"/>
    <col min="1538" max="1540" width="8.625" style="51" customWidth="1"/>
    <col min="1541" max="1541" width="3.625" style="51" customWidth="1"/>
    <col min="1542" max="1542" width="5.625" style="51" customWidth="1"/>
    <col min="1543" max="1543" width="3.625" style="51" customWidth="1"/>
    <col min="1544" max="1544" width="13.625" style="51" customWidth="1"/>
    <col min="1545" max="1545" width="3.625" style="51" customWidth="1"/>
    <col min="1546" max="1548" width="8.625" style="51" customWidth="1"/>
    <col min="1549" max="1549" width="1.375" style="51" customWidth="1"/>
    <col min="1550" max="1792" width="9" style="51"/>
    <col min="1793" max="1793" width="1.625" style="51" customWidth="1"/>
    <col min="1794" max="1796" width="8.625" style="51" customWidth="1"/>
    <col min="1797" max="1797" width="3.625" style="51" customWidth="1"/>
    <col min="1798" max="1798" width="5.625" style="51" customWidth="1"/>
    <col min="1799" max="1799" width="3.625" style="51" customWidth="1"/>
    <col min="1800" max="1800" width="13.625" style="51" customWidth="1"/>
    <col min="1801" max="1801" width="3.625" style="51" customWidth="1"/>
    <col min="1802" max="1804" width="8.625" style="51" customWidth="1"/>
    <col min="1805" max="1805" width="1.375" style="51" customWidth="1"/>
    <col min="1806" max="2048" width="9" style="51"/>
    <col min="2049" max="2049" width="1.625" style="51" customWidth="1"/>
    <col min="2050" max="2052" width="8.625" style="51" customWidth="1"/>
    <col min="2053" max="2053" width="3.625" style="51" customWidth="1"/>
    <col min="2054" max="2054" width="5.625" style="51" customWidth="1"/>
    <col min="2055" max="2055" width="3.625" style="51" customWidth="1"/>
    <col min="2056" max="2056" width="13.625" style="51" customWidth="1"/>
    <col min="2057" max="2057" width="3.625" style="51" customWidth="1"/>
    <col min="2058" max="2060" width="8.625" style="51" customWidth="1"/>
    <col min="2061" max="2061" width="1.375" style="51" customWidth="1"/>
    <col min="2062" max="2304" width="9" style="51"/>
    <col min="2305" max="2305" width="1.625" style="51" customWidth="1"/>
    <col min="2306" max="2308" width="8.625" style="51" customWidth="1"/>
    <col min="2309" max="2309" width="3.625" style="51" customWidth="1"/>
    <col min="2310" max="2310" width="5.625" style="51" customWidth="1"/>
    <col min="2311" max="2311" width="3.625" style="51" customWidth="1"/>
    <col min="2312" max="2312" width="13.625" style="51" customWidth="1"/>
    <col min="2313" max="2313" width="3.625" style="51" customWidth="1"/>
    <col min="2314" max="2316" width="8.625" style="51" customWidth="1"/>
    <col min="2317" max="2317" width="1.375" style="51" customWidth="1"/>
    <col min="2318" max="2560" width="9" style="51"/>
    <col min="2561" max="2561" width="1.625" style="51" customWidth="1"/>
    <col min="2562" max="2564" width="8.625" style="51" customWidth="1"/>
    <col min="2565" max="2565" width="3.625" style="51" customWidth="1"/>
    <col min="2566" max="2566" width="5.625" style="51" customWidth="1"/>
    <col min="2567" max="2567" width="3.625" style="51" customWidth="1"/>
    <col min="2568" max="2568" width="13.625" style="51" customWidth="1"/>
    <col min="2569" max="2569" width="3.625" style="51" customWidth="1"/>
    <col min="2570" max="2572" width="8.625" style="51" customWidth="1"/>
    <col min="2573" max="2573" width="1.375" style="51" customWidth="1"/>
    <col min="2574" max="2816" width="9" style="51"/>
    <col min="2817" max="2817" width="1.625" style="51" customWidth="1"/>
    <col min="2818" max="2820" width="8.625" style="51" customWidth="1"/>
    <col min="2821" max="2821" width="3.625" style="51" customWidth="1"/>
    <col min="2822" max="2822" width="5.625" style="51" customWidth="1"/>
    <col min="2823" max="2823" width="3.625" style="51" customWidth="1"/>
    <col min="2824" max="2824" width="13.625" style="51" customWidth="1"/>
    <col min="2825" max="2825" width="3.625" style="51" customWidth="1"/>
    <col min="2826" max="2828" width="8.625" style="51" customWidth="1"/>
    <col min="2829" max="2829" width="1.375" style="51" customWidth="1"/>
    <col min="2830" max="3072" width="9" style="51"/>
    <col min="3073" max="3073" width="1.625" style="51" customWidth="1"/>
    <col min="3074" max="3076" width="8.625" style="51" customWidth="1"/>
    <col min="3077" max="3077" width="3.625" style="51" customWidth="1"/>
    <col min="3078" max="3078" width="5.625" style="51" customWidth="1"/>
    <col min="3079" max="3079" width="3.625" style="51" customWidth="1"/>
    <col min="3080" max="3080" width="13.625" style="51" customWidth="1"/>
    <col min="3081" max="3081" width="3.625" style="51" customWidth="1"/>
    <col min="3082" max="3084" width="8.625" style="51" customWidth="1"/>
    <col min="3085" max="3085" width="1.375" style="51" customWidth="1"/>
    <col min="3086" max="3328" width="9" style="51"/>
    <col min="3329" max="3329" width="1.625" style="51" customWidth="1"/>
    <col min="3330" max="3332" width="8.625" style="51" customWidth="1"/>
    <col min="3333" max="3333" width="3.625" style="51" customWidth="1"/>
    <col min="3334" max="3334" width="5.625" style="51" customWidth="1"/>
    <col min="3335" max="3335" width="3.625" style="51" customWidth="1"/>
    <col min="3336" max="3336" width="13.625" style="51" customWidth="1"/>
    <col min="3337" max="3337" width="3.625" style="51" customWidth="1"/>
    <col min="3338" max="3340" width="8.625" style="51" customWidth="1"/>
    <col min="3341" max="3341" width="1.375" style="51" customWidth="1"/>
    <col min="3342" max="3584" width="9" style="51"/>
    <col min="3585" max="3585" width="1.625" style="51" customWidth="1"/>
    <col min="3586" max="3588" width="8.625" style="51" customWidth="1"/>
    <col min="3589" max="3589" width="3.625" style="51" customWidth="1"/>
    <col min="3590" max="3590" width="5.625" style="51" customWidth="1"/>
    <col min="3591" max="3591" width="3.625" style="51" customWidth="1"/>
    <col min="3592" max="3592" width="13.625" style="51" customWidth="1"/>
    <col min="3593" max="3593" width="3.625" style="51" customWidth="1"/>
    <col min="3594" max="3596" width="8.625" style="51" customWidth="1"/>
    <col min="3597" max="3597" width="1.375" style="51" customWidth="1"/>
    <col min="3598" max="3840" width="9" style="51"/>
    <col min="3841" max="3841" width="1.625" style="51" customWidth="1"/>
    <col min="3842" max="3844" width="8.625" style="51" customWidth="1"/>
    <col min="3845" max="3845" width="3.625" style="51" customWidth="1"/>
    <col min="3846" max="3846" width="5.625" style="51" customWidth="1"/>
    <col min="3847" max="3847" width="3.625" style="51" customWidth="1"/>
    <col min="3848" max="3848" width="13.625" style="51" customWidth="1"/>
    <col min="3849" max="3849" width="3.625" style="51" customWidth="1"/>
    <col min="3850" max="3852" width="8.625" style="51" customWidth="1"/>
    <col min="3853" max="3853" width="1.375" style="51" customWidth="1"/>
    <col min="3854" max="4096" width="9" style="51"/>
    <col min="4097" max="4097" width="1.625" style="51" customWidth="1"/>
    <col min="4098" max="4100" width="8.625" style="51" customWidth="1"/>
    <col min="4101" max="4101" width="3.625" style="51" customWidth="1"/>
    <col min="4102" max="4102" width="5.625" style="51" customWidth="1"/>
    <col min="4103" max="4103" width="3.625" style="51" customWidth="1"/>
    <col min="4104" max="4104" width="13.625" style="51" customWidth="1"/>
    <col min="4105" max="4105" width="3.625" style="51" customWidth="1"/>
    <col min="4106" max="4108" width="8.625" style="51" customWidth="1"/>
    <col min="4109" max="4109" width="1.375" style="51" customWidth="1"/>
    <col min="4110" max="4352" width="9" style="51"/>
    <col min="4353" max="4353" width="1.625" style="51" customWidth="1"/>
    <col min="4354" max="4356" width="8.625" style="51" customWidth="1"/>
    <col min="4357" max="4357" width="3.625" style="51" customWidth="1"/>
    <col min="4358" max="4358" width="5.625" style="51" customWidth="1"/>
    <col min="4359" max="4359" width="3.625" style="51" customWidth="1"/>
    <col min="4360" max="4360" width="13.625" style="51" customWidth="1"/>
    <col min="4361" max="4361" width="3.625" style="51" customWidth="1"/>
    <col min="4362" max="4364" width="8.625" style="51" customWidth="1"/>
    <col min="4365" max="4365" width="1.375" style="51" customWidth="1"/>
    <col min="4366" max="4608" width="9" style="51"/>
    <col min="4609" max="4609" width="1.625" style="51" customWidth="1"/>
    <col min="4610" max="4612" width="8.625" style="51" customWidth="1"/>
    <col min="4613" max="4613" width="3.625" style="51" customWidth="1"/>
    <col min="4614" max="4614" width="5.625" style="51" customWidth="1"/>
    <col min="4615" max="4615" width="3.625" style="51" customWidth="1"/>
    <col min="4616" max="4616" width="13.625" style="51" customWidth="1"/>
    <col min="4617" max="4617" width="3.625" style="51" customWidth="1"/>
    <col min="4618" max="4620" width="8.625" style="51" customWidth="1"/>
    <col min="4621" max="4621" width="1.375" style="51" customWidth="1"/>
    <col min="4622" max="4864" width="9" style="51"/>
    <col min="4865" max="4865" width="1.625" style="51" customWidth="1"/>
    <col min="4866" max="4868" width="8.625" style="51" customWidth="1"/>
    <col min="4869" max="4869" width="3.625" style="51" customWidth="1"/>
    <col min="4870" max="4870" width="5.625" style="51" customWidth="1"/>
    <col min="4871" max="4871" width="3.625" style="51" customWidth="1"/>
    <col min="4872" max="4872" width="13.625" style="51" customWidth="1"/>
    <col min="4873" max="4873" width="3.625" style="51" customWidth="1"/>
    <col min="4874" max="4876" width="8.625" style="51" customWidth="1"/>
    <col min="4877" max="4877" width="1.375" style="51" customWidth="1"/>
    <col min="4878" max="5120" width="9" style="51"/>
    <col min="5121" max="5121" width="1.625" style="51" customWidth="1"/>
    <col min="5122" max="5124" width="8.625" style="51" customWidth="1"/>
    <col min="5125" max="5125" width="3.625" style="51" customWidth="1"/>
    <col min="5126" max="5126" width="5.625" style="51" customWidth="1"/>
    <col min="5127" max="5127" width="3.625" style="51" customWidth="1"/>
    <col min="5128" max="5128" width="13.625" style="51" customWidth="1"/>
    <col min="5129" max="5129" width="3.625" style="51" customWidth="1"/>
    <col min="5130" max="5132" width="8.625" style="51" customWidth="1"/>
    <col min="5133" max="5133" width="1.375" style="51" customWidth="1"/>
    <col min="5134" max="5376" width="9" style="51"/>
    <col min="5377" max="5377" width="1.625" style="51" customWidth="1"/>
    <col min="5378" max="5380" width="8.625" style="51" customWidth="1"/>
    <col min="5381" max="5381" width="3.625" style="51" customWidth="1"/>
    <col min="5382" max="5382" width="5.625" style="51" customWidth="1"/>
    <col min="5383" max="5383" width="3.625" style="51" customWidth="1"/>
    <col min="5384" max="5384" width="13.625" style="51" customWidth="1"/>
    <col min="5385" max="5385" width="3.625" style="51" customWidth="1"/>
    <col min="5386" max="5388" width="8.625" style="51" customWidth="1"/>
    <col min="5389" max="5389" width="1.375" style="51" customWidth="1"/>
    <col min="5390" max="5632" width="9" style="51"/>
    <col min="5633" max="5633" width="1.625" style="51" customWidth="1"/>
    <col min="5634" max="5636" width="8.625" style="51" customWidth="1"/>
    <col min="5637" max="5637" width="3.625" style="51" customWidth="1"/>
    <col min="5638" max="5638" width="5.625" style="51" customWidth="1"/>
    <col min="5639" max="5639" width="3.625" style="51" customWidth="1"/>
    <col min="5640" max="5640" width="13.625" style="51" customWidth="1"/>
    <col min="5641" max="5641" width="3.625" style="51" customWidth="1"/>
    <col min="5642" max="5644" width="8.625" style="51" customWidth="1"/>
    <col min="5645" max="5645" width="1.375" style="51" customWidth="1"/>
    <col min="5646" max="5888" width="9" style="51"/>
    <col min="5889" max="5889" width="1.625" style="51" customWidth="1"/>
    <col min="5890" max="5892" width="8.625" style="51" customWidth="1"/>
    <col min="5893" max="5893" width="3.625" style="51" customWidth="1"/>
    <col min="5894" max="5894" width="5.625" style="51" customWidth="1"/>
    <col min="5895" max="5895" width="3.625" style="51" customWidth="1"/>
    <col min="5896" max="5896" width="13.625" style="51" customWidth="1"/>
    <col min="5897" max="5897" width="3.625" style="51" customWidth="1"/>
    <col min="5898" max="5900" width="8.625" style="51" customWidth="1"/>
    <col min="5901" max="5901" width="1.375" style="51" customWidth="1"/>
    <col min="5902" max="6144" width="9" style="51"/>
    <col min="6145" max="6145" width="1.625" style="51" customWidth="1"/>
    <col min="6146" max="6148" width="8.625" style="51" customWidth="1"/>
    <col min="6149" max="6149" width="3.625" style="51" customWidth="1"/>
    <col min="6150" max="6150" width="5.625" style="51" customWidth="1"/>
    <col min="6151" max="6151" width="3.625" style="51" customWidth="1"/>
    <col min="6152" max="6152" width="13.625" style="51" customWidth="1"/>
    <col min="6153" max="6153" width="3.625" style="51" customWidth="1"/>
    <col min="6154" max="6156" width="8.625" style="51" customWidth="1"/>
    <col min="6157" max="6157" width="1.375" style="51" customWidth="1"/>
    <col min="6158" max="6400" width="9" style="51"/>
    <col min="6401" max="6401" width="1.625" style="51" customWidth="1"/>
    <col min="6402" max="6404" width="8.625" style="51" customWidth="1"/>
    <col min="6405" max="6405" width="3.625" style="51" customWidth="1"/>
    <col min="6406" max="6406" width="5.625" style="51" customWidth="1"/>
    <col min="6407" max="6407" width="3.625" style="51" customWidth="1"/>
    <col min="6408" max="6408" width="13.625" style="51" customWidth="1"/>
    <col min="6409" max="6409" width="3.625" style="51" customWidth="1"/>
    <col min="6410" max="6412" width="8.625" style="51" customWidth="1"/>
    <col min="6413" max="6413" width="1.375" style="51" customWidth="1"/>
    <col min="6414" max="6656" width="9" style="51"/>
    <col min="6657" max="6657" width="1.625" style="51" customWidth="1"/>
    <col min="6658" max="6660" width="8.625" style="51" customWidth="1"/>
    <col min="6661" max="6661" width="3.625" style="51" customWidth="1"/>
    <col min="6662" max="6662" width="5.625" style="51" customWidth="1"/>
    <col min="6663" max="6663" width="3.625" style="51" customWidth="1"/>
    <col min="6664" max="6664" width="13.625" style="51" customWidth="1"/>
    <col min="6665" max="6665" width="3.625" style="51" customWidth="1"/>
    <col min="6666" max="6668" width="8.625" style="51" customWidth="1"/>
    <col min="6669" max="6669" width="1.375" style="51" customWidth="1"/>
    <col min="6670" max="6912" width="9" style="51"/>
    <col min="6913" max="6913" width="1.625" style="51" customWidth="1"/>
    <col min="6914" max="6916" width="8.625" style="51" customWidth="1"/>
    <col min="6917" max="6917" width="3.625" style="51" customWidth="1"/>
    <col min="6918" max="6918" width="5.625" style="51" customWidth="1"/>
    <col min="6919" max="6919" width="3.625" style="51" customWidth="1"/>
    <col min="6920" max="6920" width="13.625" style="51" customWidth="1"/>
    <col min="6921" max="6921" width="3.625" style="51" customWidth="1"/>
    <col min="6922" max="6924" width="8.625" style="51" customWidth="1"/>
    <col min="6925" max="6925" width="1.375" style="51" customWidth="1"/>
    <col min="6926" max="7168" width="9" style="51"/>
    <col min="7169" max="7169" width="1.625" style="51" customWidth="1"/>
    <col min="7170" max="7172" width="8.625" style="51" customWidth="1"/>
    <col min="7173" max="7173" width="3.625" style="51" customWidth="1"/>
    <col min="7174" max="7174" width="5.625" style="51" customWidth="1"/>
    <col min="7175" max="7175" width="3.625" style="51" customWidth="1"/>
    <col min="7176" max="7176" width="13.625" style="51" customWidth="1"/>
    <col min="7177" max="7177" width="3.625" style="51" customWidth="1"/>
    <col min="7178" max="7180" width="8.625" style="51" customWidth="1"/>
    <col min="7181" max="7181" width="1.375" style="51" customWidth="1"/>
    <col min="7182" max="7424" width="9" style="51"/>
    <col min="7425" max="7425" width="1.625" style="51" customWidth="1"/>
    <col min="7426" max="7428" width="8.625" style="51" customWidth="1"/>
    <col min="7429" max="7429" width="3.625" style="51" customWidth="1"/>
    <col min="7430" max="7430" width="5.625" style="51" customWidth="1"/>
    <col min="7431" max="7431" width="3.625" style="51" customWidth="1"/>
    <col min="7432" max="7432" width="13.625" style="51" customWidth="1"/>
    <col min="7433" max="7433" width="3.625" style="51" customWidth="1"/>
    <col min="7434" max="7436" width="8.625" style="51" customWidth="1"/>
    <col min="7437" max="7437" width="1.375" style="51" customWidth="1"/>
    <col min="7438" max="7680" width="9" style="51"/>
    <col min="7681" max="7681" width="1.625" style="51" customWidth="1"/>
    <col min="7682" max="7684" width="8.625" style="51" customWidth="1"/>
    <col min="7685" max="7685" width="3.625" style="51" customWidth="1"/>
    <col min="7686" max="7686" width="5.625" style="51" customWidth="1"/>
    <col min="7687" max="7687" width="3.625" style="51" customWidth="1"/>
    <col min="7688" max="7688" width="13.625" style="51" customWidth="1"/>
    <col min="7689" max="7689" width="3.625" style="51" customWidth="1"/>
    <col min="7690" max="7692" width="8.625" style="51" customWidth="1"/>
    <col min="7693" max="7693" width="1.375" style="51" customWidth="1"/>
    <col min="7694" max="7936" width="9" style="51"/>
    <col min="7937" max="7937" width="1.625" style="51" customWidth="1"/>
    <col min="7938" max="7940" width="8.625" style="51" customWidth="1"/>
    <col min="7941" max="7941" width="3.625" style="51" customWidth="1"/>
    <col min="7942" max="7942" width="5.625" style="51" customWidth="1"/>
    <col min="7943" max="7943" width="3.625" style="51" customWidth="1"/>
    <col min="7944" max="7944" width="13.625" style="51" customWidth="1"/>
    <col min="7945" max="7945" width="3.625" style="51" customWidth="1"/>
    <col min="7946" max="7948" width="8.625" style="51" customWidth="1"/>
    <col min="7949" max="7949" width="1.375" style="51" customWidth="1"/>
    <col min="7950" max="8192" width="9" style="51"/>
    <col min="8193" max="8193" width="1.625" style="51" customWidth="1"/>
    <col min="8194" max="8196" width="8.625" style="51" customWidth="1"/>
    <col min="8197" max="8197" width="3.625" style="51" customWidth="1"/>
    <col min="8198" max="8198" width="5.625" style="51" customWidth="1"/>
    <col min="8199" max="8199" width="3.625" style="51" customWidth="1"/>
    <col min="8200" max="8200" width="13.625" style="51" customWidth="1"/>
    <col min="8201" max="8201" width="3.625" style="51" customWidth="1"/>
    <col min="8202" max="8204" width="8.625" style="51" customWidth="1"/>
    <col min="8205" max="8205" width="1.375" style="51" customWidth="1"/>
    <col min="8206" max="8448" width="9" style="51"/>
    <col min="8449" max="8449" width="1.625" style="51" customWidth="1"/>
    <col min="8450" max="8452" width="8.625" style="51" customWidth="1"/>
    <col min="8453" max="8453" width="3.625" style="51" customWidth="1"/>
    <col min="8454" max="8454" width="5.625" style="51" customWidth="1"/>
    <col min="8455" max="8455" width="3.625" style="51" customWidth="1"/>
    <col min="8456" max="8456" width="13.625" style="51" customWidth="1"/>
    <col min="8457" max="8457" width="3.625" style="51" customWidth="1"/>
    <col min="8458" max="8460" width="8.625" style="51" customWidth="1"/>
    <col min="8461" max="8461" width="1.375" style="51" customWidth="1"/>
    <col min="8462" max="8704" width="9" style="51"/>
    <col min="8705" max="8705" width="1.625" style="51" customWidth="1"/>
    <col min="8706" max="8708" width="8.625" style="51" customWidth="1"/>
    <col min="8709" max="8709" width="3.625" style="51" customWidth="1"/>
    <col min="8710" max="8710" width="5.625" style="51" customWidth="1"/>
    <col min="8711" max="8711" width="3.625" style="51" customWidth="1"/>
    <col min="8712" max="8712" width="13.625" style="51" customWidth="1"/>
    <col min="8713" max="8713" width="3.625" style="51" customWidth="1"/>
    <col min="8714" max="8716" width="8.625" style="51" customWidth="1"/>
    <col min="8717" max="8717" width="1.375" style="51" customWidth="1"/>
    <col min="8718" max="8960" width="9" style="51"/>
    <col min="8961" max="8961" width="1.625" style="51" customWidth="1"/>
    <col min="8962" max="8964" width="8.625" style="51" customWidth="1"/>
    <col min="8965" max="8965" width="3.625" style="51" customWidth="1"/>
    <col min="8966" max="8966" width="5.625" style="51" customWidth="1"/>
    <col min="8967" max="8967" width="3.625" style="51" customWidth="1"/>
    <col min="8968" max="8968" width="13.625" style="51" customWidth="1"/>
    <col min="8969" max="8969" width="3.625" style="51" customWidth="1"/>
    <col min="8970" max="8972" width="8.625" style="51" customWidth="1"/>
    <col min="8973" max="8973" width="1.375" style="51" customWidth="1"/>
    <col min="8974" max="9216" width="9" style="51"/>
    <col min="9217" max="9217" width="1.625" style="51" customWidth="1"/>
    <col min="9218" max="9220" width="8.625" style="51" customWidth="1"/>
    <col min="9221" max="9221" width="3.625" style="51" customWidth="1"/>
    <col min="9222" max="9222" width="5.625" style="51" customWidth="1"/>
    <col min="9223" max="9223" width="3.625" style="51" customWidth="1"/>
    <col min="9224" max="9224" width="13.625" style="51" customWidth="1"/>
    <col min="9225" max="9225" width="3.625" style="51" customWidth="1"/>
    <col min="9226" max="9228" width="8.625" style="51" customWidth="1"/>
    <col min="9229" max="9229" width="1.375" style="51" customWidth="1"/>
    <col min="9230" max="9472" width="9" style="51"/>
    <col min="9473" max="9473" width="1.625" style="51" customWidth="1"/>
    <col min="9474" max="9476" width="8.625" style="51" customWidth="1"/>
    <col min="9477" max="9477" width="3.625" style="51" customWidth="1"/>
    <col min="9478" max="9478" width="5.625" style="51" customWidth="1"/>
    <col min="9479" max="9479" width="3.625" style="51" customWidth="1"/>
    <col min="9480" max="9480" width="13.625" style="51" customWidth="1"/>
    <col min="9481" max="9481" width="3.625" style="51" customWidth="1"/>
    <col min="9482" max="9484" width="8.625" style="51" customWidth="1"/>
    <col min="9485" max="9485" width="1.375" style="51" customWidth="1"/>
    <col min="9486" max="9728" width="9" style="51"/>
    <col min="9729" max="9729" width="1.625" style="51" customWidth="1"/>
    <col min="9730" max="9732" width="8.625" style="51" customWidth="1"/>
    <col min="9733" max="9733" width="3.625" style="51" customWidth="1"/>
    <col min="9734" max="9734" width="5.625" style="51" customWidth="1"/>
    <col min="9735" max="9735" width="3.625" style="51" customWidth="1"/>
    <col min="9736" max="9736" width="13.625" style="51" customWidth="1"/>
    <col min="9737" max="9737" width="3.625" style="51" customWidth="1"/>
    <col min="9738" max="9740" width="8.625" style="51" customWidth="1"/>
    <col min="9741" max="9741" width="1.375" style="51" customWidth="1"/>
    <col min="9742" max="9984" width="9" style="51"/>
    <col min="9985" max="9985" width="1.625" style="51" customWidth="1"/>
    <col min="9986" max="9988" width="8.625" style="51" customWidth="1"/>
    <col min="9989" max="9989" width="3.625" style="51" customWidth="1"/>
    <col min="9990" max="9990" width="5.625" style="51" customWidth="1"/>
    <col min="9991" max="9991" width="3.625" style="51" customWidth="1"/>
    <col min="9992" max="9992" width="13.625" style="51" customWidth="1"/>
    <col min="9993" max="9993" width="3.625" style="51" customWidth="1"/>
    <col min="9994" max="9996" width="8.625" style="51" customWidth="1"/>
    <col min="9997" max="9997" width="1.375" style="51" customWidth="1"/>
    <col min="9998" max="10240" width="9" style="51"/>
    <col min="10241" max="10241" width="1.625" style="51" customWidth="1"/>
    <col min="10242" max="10244" width="8.625" style="51" customWidth="1"/>
    <col min="10245" max="10245" width="3.625" style="51" customWidth="1"/>
    <col min="10246" max="10246" width="5.625" style="51" customWidth="1"/>
    <col min="10247" max="10247" width="3.625" style="51" customWidth="1"/>
    <col min="10248" max="10248" width="13.625" style="51" customWidth="1"/>
    <col min="10249" max="10249" width="3.625" style="51" customWidth="1"/>
    <col min="10250" max="10252" width="8.625" style="51" customWidth="1"/>
    <col min="10253" max="10253" width="1.375" style="51" customWidth="1"/>
    <col min="10254" max="10496" width="9" style="51"/>
    <col min="10497" max="10497" width="1.625" style="51" customWidth="1"/>
    <col min="10498" max="10500" width="8.625" style="51" customWidth="1"/>
    <col min="10501" max="10501" width="3.625" style="51" customWidth="1"/>
    <col min="10502" max="10502" width="5.625" style="51" customWidth="1"/>
    <col min="10503" max="10503" width="3.625" style="51" customWidth="1"/>
    <col min="10504" max="10504" width="13.625" style="51" customWidth="1"/>
    <col min="10505" max="10505" width="3.625" style="51" customWidth="1"/>
    <col min="10506" max="10508" width="8.625" style="51" customWidth="1"/>
    <col min="10509" max="10509" width="1.375" style="51" customWidth="1"/>
    <col min="10510" max="10752" width="9" style="51"/>
    <col min="10753" max="10753" width="1.625" style="51" customWidth="1"/>
    <col min="10754" max="10756" width="8.625" style="51" customWidth="1"/>
    <col min="10757" max="10757" width="3.625" style="51" customWidth="1"/>
    <col min="10758" max="10758" width="5.625" style="51" customWidth="1"/>
    <col min="10759" max="10759" width="3.625" style="51" customWidth="1"/>
    <col min="10760" max="10760" width="13.625" style="51" customWidth="1"/>
    <col min="10761" max="10761" width="3.625" style="51" customWidth="1"/>
    <col min="10762" max="10764" width="8.625" style="51" customWidth="1"/>
    <col min="10765" max="10765" width="1.375" style="51" customWidth="1"/>
    <col min="10766" max="11008" width="9" style="51"/>
    <col min="11009" max="11009" width="1.625" style="51" customWidth="1"/>
    <col min="11010" max="11012" width="8.625" style="51" customWidth="1"/>
    <col min="11013" max="11013" width="3.625" style="51" customWidth="1"/>
    <col min="11014" max="11014" width="5.625" style="51" customWidth="1"/>
    <col min="11015" max="11015" width="3.625" style="51" customWidth="1"/>
    <col min="11016" max="11016" width="13.625" style="51" customWidth="1"/>
    <col min="11017" max="11017" width="3.625" style="51" customWidth="1"/>
    <col min="11018" max="11020" width="8.625" style="51" customWidth="1"/>
    <col min="11021" max="11021" width="1.375" style="51" customWidth="1"/>
    <col min="11022" max="11264" width="9" style="51"/>
    <col min="11265" max="11265" width="1.625" style="51" customWidth="1"/>
    <col min="11266" max="11268" width="8.625" style="51" customWidth="1"/>
    <col min="11269" max="11269" width="3.625" style="51" customWidth="1"/>
    <col min="11270" max="11270" width="5.625" style="51" customWidth="1"/>
    <col min="11271" max="11271" width="3.625" style="51" customWidth="1"/>
    <col min="11272" max="11272" width="13.625" style="51" customWidth="1"/>
    <col min="11273" max="11273" width="3.625" style="51" customWidth="1"/>
    <col min="11274" max="11276" width="8.625" style="51" customWidth="1"/>
    <col min="11277" max="11277" width="1.375" style="51" customWidth="1"/>
    <col min="11278" max="11520" width="9" style="51"/>
    <col min="11521" max="11521" width="1.625" style="51" customWidth="1"/>
    <col min="11522" max="11524" width="8.625" style="51" customWidth="1"/>
    <col min="11525" max="11525" width="3.625" style="51" customWidth="1"/>
    <col min="11526" max="11526" width="5.625" style="51" customWidth="1"/>
    <col min="11527" max="11527" width="3.625" style="51" customWidth="1"/>
    <col min="11528" max="11528" width="13.625" style="51" customWidth="1"/>
    <col min="11529" max="11529" width="3.625" style="51" customWidth="1"/>
    <col min="11530" max="11532" width="8.625" style="51" customWidth="1"/>
    <col min="11533" max="11533" width="1.375" style="51" customWidth="1"/>
    <col min="11534" max="11776" width="9" style="51"/>
    <col min="11777" max="11777" width="1.625" style="51" customWidth="1"/>
    <col min="11778" max="11780" width="8.625" style="51" customWidth="1"/>
    <col min="11781" max="11781" width="3.625" style="51" customWidth="1"/>
    <col min="11782" max="11782" width="5.625" style="51" customWidth="1"/>
    <col min="11783" max="11783" width="3.625" style="51" customWidth="1"/>
    <col min="11784" max="11784" width="13.625" style="51" customWidth="1"/>
    <col min="11785" max="11785" width="3.625" style="51" customWidth="1"/>
    <col min="11786" max="11788" width="8.625" style="51" customWidth="1"/>
    <col min="11789" max="11789" width="1.375" style="51" customWidth="1"/>
    <col min="11790" max="12032" width="9" style="51"/>
    <col min="12033" max="12033" width="1.625" style="51" customWidth="1"/>
    <col min="12034" max="12036" width="8.625" style="51" customWidth="1"/>
    <col min="12037" max="12037" width="3.625" style="51" customWidth="1"/>
    <col min="12038" max="12038" width="5.625" style="51" customWidth="1"/>
    <col min="12039" max="12039" width="3.625" style="51" customWidth="1"/>
    <col min="12040" max="12040" width="13.625" style="51" customWidth="1"/>
    <col min="12041" max="12041" width="3.625" style="51" customWidth="1"/>
    <col min="12042" max="12044" width="8.625" style="51" customWidth="1"/>
    <col min="12045" max="12045" width="1.375" style="51" customWidth="1"/>
    <col min="12046" max="12288" width="9" style="51"/>
    <col min="12289" max="12289" width="1.625" style="51" customWidth="1"/>
    <col min="12290" max="12292" width="8.625" style="51" customWidth="1"/>
    <col min="12293" max="12293" width="3.625" style="51" customWidth="1"/>
    <col min="12294" max="12294" width="5.625" style="51" customWidth="1"/>
    <col min="12295" max="12295" width="3.625" style="51" customWidth="1"/>
    <col min="12296" max="12296" width="13.625" style="51" customWidth="1"/>
    <col min="12297" max="12297" width="3.625" style="51" customWidth="1"/>
    <col min="12298" max="12300" width="8.625" style="51" customWidth="1"/>
    <col min="12301" max="12301" width="1.375" style="51" customWidth="1"/>
    <col min="12302" max="12544" width="9" style="51"/>
    <col min="12545" max="12545" width="1.625" style="51" customWidth="1"/>
    <col min="12546" max="12548" width="8.625" style="51" customWidth="1"/>
    <col min="12549" max="12549" width="3.625" style="51" customWidth="1"/>
    <col min="12550" max="12550" width="5.625" style="51" customWidth="1"/>
    <col min="12551" max="12551" width="3.625" style="51" customWidth="1"/>
    <col min="12552" max="12552" width="13.625" style="51" customWidth="1"/>
    <col min="12553" max="12553" width="3.625" style="51" customWidth="1"/>
    <col min="12554" max="12556" width="8.625" style="51" customWidth="1"/>
    <col min="12557" max="12557" width="1.375" style="51" customWidth="1"/>
    <col min="12558" max="12800" width="9" style="51"/>
    <col min="12801" max="12801" width="1.625" style="51" customWidth="1"/>
    <col min="12802" max="12804" width="8.625" style="51" customWidth="1"/>
    <col min="12805" max="12805" width="3.625" style="51" customWidth="1"/>
    <col min="12806" max="12806" width="5.625" style="51" customWidth="1"/>
    <col min="12807" max="12807" width="3.625" style="51" customWidth="1"/>
    <col min="12808" max="12808" width="13.625" style="51" customWidth="1"/>
    <col min="12809" max="12809" width="3.625" style="51" customWidth="1"/>
    <col min="12810" max="12812" width="8.625" style="51" customWidth="1"/>
    <col min="12813" max="12813" width="1.375" style="51" customWidth="1"/>
    <col min="12814" max="13056" width="9" style="51"/>
    <col min="13057" max="13057" width="1.625" style="51" customWidth="1"/>
    <col min="13058" max="13060" width="8.625" style="51" customWidth="1"/>
    <col min="13061" max="13061" width="3.625" style="51" customWidth="1"/>
    <col min="13062" max="13062" width="5.625" style="51" customWidth="1"/>
    <col min="13063" max="13063" width="3.625" style="51" customWidth="1"/>
    <col min="13064" max="13064" width="13.625" style="51" customWidth="1"/>
    <col min="13065" max="13065" width="3.625" style="51" customWidth="1"/>
    <col min="13066" max="13068" width="8.625" style="51" customWidth="1"/>
    <col min="13069" max="13069" width="1.375" style="51" customWidth="1"/>
    <col min="13070" max="13312" width="9" style="51"/>
    <col min="13313" max="13313" width="1.625" style="51" customWidth="1"/>
    <col min="13314" max="13316" width="8.625" style="51" customWidth="1"/>
    <col min="13317" max="13317" width="3.625" style="51" customWidth="1"/>
    <col min="13318" max="13318" width="5.625" style="51" customWidth="1"/>
    <col min="13319" max="13319" width="3.625" style="51" customWidth="1"/>
    <col min="13320" max="13320" width="13.625" style="51" customWidth="1"/>
    <col min="13321" max="13321" width="3.625" style="51" customWidth="1"/>
    <col min="13322" max="13324" width="8.625" style="51" customWidth="1"/>
    <col min="13325" max="13325" width="1.375" style="51" customWidth="1"/>
    <col min="13326" max="13568" width="9" style="51"/>
    <col min="13569" max="13569" width="1.625" style="51" customWidth="1"/>
    <col min="13570" max="13572" width="8.625" style="51" customWidth="1"/>
    <col min="13573" max="13573" width="3.625" style="51" customWidth="1"/>
    <col min="13574" max="13574" width="5.625" style="51" customWidth="1"/>
    <col min="13575" max="13575" width="3.625" style="51" customWidth="1"/>
    <col min="13576" max="13576" width="13.625" style="51" customWidth="1"/>
    <col min="13577" max="13577" width="3.625" style="51" customWidth="1"/>
    <col min="13578" max="13580" width="8.625" style="51" customWidth="1"/>
    <col min="13581" max="13581" width="1.375" style="51" customWidth="1"/>
    <col min="13582" max="13824" width="9" style="51"/>
    <col min="13825" max="13825" width="1.625" style="51" customWidth="1"/>
    <col min="13826" max="13828" width="8.625" style="51" customWidth="1"/>
    <col min="13829" max="13829" width="3.625" style="51" customWidth="1"/>
    <col min="13830" max="13830" width="5.625" style="51" customWidth="1"/>
    <col min="13831" max="13831" width="3.625" style="51" customWidth="1"/>
    <col min="13832" max="13832" width="13.625" style="51" customWidth="1"/>
    <col min="13833" max="13833" width="3.625" style="51" customWidth="1"/>
    <col min="13834" max="13836" width="8.625" style="51" customWidth="1"/>
    <col min="13837" max="13837" width="1.375" style="51" customWidth="1"/>
    <col min="13838" max="14080" width="9" style="51"/>
    <col min="14081" max="14081" width="1.625" style="51" customWidth="1"/>
    <col min="14082" max="14084" width="8.625" style="51" customWidth="1"/>
    <col min="14085" max="14085" width="3.625" style="51" customWidth="1"/>
    <col min="14086" max="14086" width="5.625" style="51" customWidth="1"/>
    <col min="14087" max="14087" width="3.625" style="51" customWidth="1"/>
    <col min="14088" max="14088" width="13.625" style="51" customWidth="1"/>
    <col min="14089" max="14089" width="3.625" style="51" customWidth="1"/>
    <col min="14090" max="14092" width="8.625" style="51" customWidth="1"/>
    <col min="14093" max="14093" width="1.375" style="51" customWidth="1"/>
    <col min="14094" max="14336" width="9" style="51"/>
    <col min="14337" max="14337" width="1.625" style="51" customWidth="1"/>
    <col min="14338" max="14340" width="8.625" style="51" customWidth="1"/>
    <col min="14341" max="14341" width="3.625" style="51" customWidth="1"/>
    <col min="14342" max="14342" width="5.625" style="51" customWidth="1"/>
    <col min="14343" max="14343" width="3.625" style="51" customWidth="1"/>
    <col min="14344" max="14344" width="13.625" style="51" customWidth="1"/>
    <col min="14345" max="14345" width="3.625" style="51" customWidth="1"/>
    <col min="14346" max="14348" width="8.625" style="51" customWidth="1"/>
    <col min="14349" max="14349" width="1.375" style="51" customWidth="1"/>
    <col min="14350" max="14592" width="9" style="51"/>
    <col min="14593" max="14593" width="1.625" style="51" customWidth="1"/>
    <col min="14594" max="14596" width="8.625" style="51" customWidth="1"/>
    <col min="14597" max="14597" width="3.625" style="51" customWidth="1"/>
    <col min="14598" max="14598" width="5.625" style="51" customWidth="1"/>
    <col min="14599" max="14599" width="3.625" style="51" customWidth="1"/>
    <col min="14600" max="14600" width="13.625" style="51" customWidth="1"/>
    <col min="14601" max="14601" width="3.625" style="51" customWidth="1"/>
    <col min="14602" max="14604" width="8.625" style="51" customWidth="1"/>
    <col min="14605" max="14605" width="1.375" style="51" customWidth="1"/>
    <col min="14606" max="14848" width="9" style="51"/>
    <col min="14849" max="14849" width="1.625" style="51" customWidth="1"/>
    <col min="14850" max="14852" width="8.625" style="51" customWidth="1"/>
    <col min="14853" max="14853" width="3.625" style="51" customWidth="1"/>
    <col min="14854" max="14854" width="5.625" style="51" customWidth="1"/>
    <col min="14855" max="14855" width="3.625" style="51" customWidth="1"/>
    <col min="14856" max="14856" width="13.625" style="51" customWidth="1"/>
    <col min="14857" max="14857" width="3.625" style="51" customWidth="1"/>
    <col min="14858" max="14860" width="8.625" style="51" customWidth="1"/>
    <col min="14861" max="14861" width="1.375" style="51" customWidth="1"/>
    <col min="14862" max="15104" width="9" style="51"/>
    <col min="15105" max="15105" width="1.625" style="51" customWidth="1"/>
    <col min="15106" max="15108" width="8.625" style="51" customWidth="1"/>
    <col min="15109" max="15109" width="3.625" style="51" customWidth="1"/>
    <col min="15110" max="15110" width="5.625" style="51" customWidth="1"/>
    <col min="15111" max="15111" width="3.625" style="51" customWidth="1"/>
    <col min="15112" max="15112" width="13.625" style="51" customWidth="1"/>
    <col min="15113" max="15113" width="3.625" style="51" customWidth="1"/>
    <col min="15114" max="15116" width="8.625" style="51" customWidth="1"/>
    <col min="15117" max="15117" width="1.375" style="51" customWidth="1"/>
    <col min="15118" max="15360" width="9" style="51"/>
    <col min="15361" max="15361" width="1.625" style="51" customWidth="1"/>
    <col min="15362" max="15364" width="8.625" style="51" customWidth="1"/>
    <col min="15365" max="15365" width="3.625" style="51" customWidth="1"/>
    <col min="15366" max="15366" width="5.625" style="51" customWidth="1"/>
    <col min="15367" max="15367" width="3.625" style="51" customWidth="1"/>
    <col min="15368" max="15368" width="13.625" style="51" customWidth="1"/>
    <col min="15369" max="15369" width="3.625" style="51" customWidth="1"/>
    <col min="15370" max="15372" width="8.625" style="51" customWidth="1"/>
    <col min="15373" max="15373" width="1.375" style="51" customWidth="1"/>
    <col min="15374" max="15616" width="9" style="51"/>
    <col min="15617" max="15617" width="1.625" style="51" customWidth="1"/>
    <col min="15618" max="15620" width="8.625" style="51" customWidth="1"/>
    <col min="15621" max="15621" width="3.625" style="51" customWidth="1"/>
    <col min="15622" max="15622" width="5.625" style="51" customWidth="1"/>
    <col min="15623" max="15623" width="3.625" style="51" customWidth="1"/>
    <col min="15624" max="15624" width="13.625" style="51" customWidth="1"/>
    <col min="15625" max="15625" width="3.625" style="51" customWidth="1"/>
    <col min="15626" max="15628" width="8.625" style="51" customWidth="1"/>
    <col min="15629" max="15629" width="1.375" style="51" customWidth="1"/>
    <col min="15630" max="15872" width="9" style="51"/>
    <col min="15873" max="15873" width="1.625" style="51" customWidth="1"/>
    <col min="15874" max="15876" width="8.625" style="51" customWidth="1"/>
    <col min="15877" max="15877" width="3.625" style="51" customWidth="1"/>
    <col min="15878" max="15878" width="5.625" style="51" customWidth="1"/>
    <col min="15879" max="15879" width="3.625" style="51" customWidth="1"/>
    <col min="15880" max="15880" width="13.625" style="51" customWidth="1"/>
    <col min="15881" max="15881" width="3.625" style="51" customWidth="1"/>
    <col min="15882" max="15884" width="8.625" style="51" customWidth="1"/>
    <col min="15885" max="15885" width="1.375" style="51" customWidth="1"/>
    <col min="15886" max="16128" width="9" style="51"/>
    <col min="16129" max="16129" width="1.625" style="51" customWidth="1"/>
    <col min="16130" max="16132" width="8.625" style="51" customWidth="1"/>
    <col min="16133" max="16133" width="3.625" style="51" customWidth="1"/>
    <col min="16134" max="16134" width="5.625" style="51" customWidth="1"/>
    <col min="16135" max="16135" width="3.625" style="51" customWidth="1"/>
    <col min="16136" max="16136" width="13.625" style="51" customWidth="1"/>
    <col min="16137" max="16137" width="3.625" style="51" customWidth="1"/>
    <col min="16138" max="16140" width="8.625" style="51" customWidth="1"/>
    <col min="16141" max="16141" width="1.375" style="51" customWidth="1"/>
    <col min="16142" max="16384" width="9" style="51"/>
  </cols>
  <sheetData>
    <row r="1" spans="2:12" s="50" customFormat="1" ht="17.25">
      <c r="B1" s="151" t="s">
        <v>91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12" s="50" customFormat="1" ht="15" customHeight="1"/>
    <row r="3" spans="2:12" s="50" customFormat="1" ht="14.25">
      <c r="B3" s="152" t="s">
        <v>16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2:12" s="50" customFormat="1" ht="20.100000000000001" customHeight="1">
      <c r="L4" s="132" t="s">
        <v>92</v>
      </c>
    </row>
    <row r="5" spans="2:12" s="50" customFormat="1" ht="15" customHeight="1">
      <c r="B5" s="153" t="s">
        <v>14</v>
      </c>
      <c r="C5" s="154"/>
      <c r="D5" s="157"/>
      <c r="E5" s="157"/>
      <c r="F5" s="157"/>
      <c r="G5" s="157"/>
      <c r="H5" s="157" t="s">
        <v>17</v>
      </c>
      <c r="I5" s="157"/>
      <c r="J5" s="157"/>
      <c r="K5" s="157"/>
      <c r="L5" s="157"/>
    </row>
    <row r="6" spans="2:12" s="50" customFormat="1" ht="15" customHeight="1">
      <c r="B6" s="155"/>
      <c r="C6" s="156"/>
      <c r="D6" s="157"/>
      <c r="E6" s="157"/>
      <c r="F6" s="157"/>
      <c r="G6" s="157"/>
      <c r="H6" s="157"/>
      <c r="I6" s="157"/>
      <c r="J6" s="157"/>
      <c r="K6" s="157"/>
      <c r="L6" s="157"/>
    </row>
    <row r="7" spans="2:12" s="50" customFormat="1" ht="15" customHeight="1">
      <c r="B7" s="170" t="s">
        <v>18</v>
      </c>
      <c r="C7" s="171"/>
      <c r="D7" s="157"/>
      <c r="E7" s="157"/>
      <c r="F7" s="157"/>
      <c r="G7" s="157"/>
      <c r="H7" s="172" t="s">
        <v>84</v>
      </c>
      <c r="I7" s="157"/>
      <c r="J7" s="157"/>
      <c r="K7" s="157"/>
      <c r="L7" s="157"/>
    </row>
    <row r="8" spans="2:12" s="50" customFormat="1" ht="15" customHeight="1">
      <c r="B8" s="171"/>
      <c r="C8" s="171"/>
      <c r="D8" s="157"/>
      <c r="E8" s="157"/>
      <c r="F8" s="157"/>
      <c r="G8" s="157"/>
      <c r="H8" s="157"/>
      <c r="I8" s="157"/>
      <c r="J8" s="157"/>
      <c r="K8" s="157"/>
      <c r="L8" s="157"/>
    </row>
    <row r="9" spans="2:12" s="50" customFormat="1">
      <c r="B9" s="171" t="s">
        <v>19</v>
      </c>
      <c r="C9" s="171"/>
      <c r="D9" s="173" t="s">
        <v>5</v>
      </c>
      <c r="E9" s="174"/>
      <c r="F9" s="174"/>
      <c r="G9" s="174"/>
      <c r="H9" s="174"/>
      <c r="I9" s="174"/>
      <c r="J9" s="174"/>
      <c r="K9" s="174"/>
      <c r="L9" s="175"/>
    </row>
    <row r="10" spans="2:12" s="50" customFormat="1" ht="24.95" customHeight="1">
      <c r="B10" s="171"/>
      <c r="C10" s="171"/>
      <c r="D10" s="176"/>
      <c r="E10" s="177"/>
      <c r="F10" s="177"/>
      <c r="G10" s="177"/>
      <c r="H10" s="177"/>
      <c r="I10" s="177"/>
      <c r="J10" s="177"/>
      <c r="K10" s="177"/>
      <c r="L10" s="178"/>
    </row>
    <row r="11" spans="2:12" ht="14.25" thickBot="1"/>
    <row r="12" spans="2:12" s="50" customFormat="1" ht="20.100000000000001" customHeight="1" thickBot="1">
      <c r="B12" s="179" t="s">
        <v>20</v>
      </c>
      <c r="C12" s="180"/>
      <c r="D12" s="180" t="s">
        <v>21</v>
      </c>
      <c r="E12" s="180"/>
      <c r="F12" s="181" t="s">
        <v>22</v>
      </c>
      <c r="G12" s="182"/>
      <c r="H12" s="180" t="s">
        <v>23</v>
      </c>
      <c r="I12" s="180"/>
      <c r="J12" s="180" t="s">
        <v>24</v>
      </c>
      <c r="K12" s="180"/>
      <c r="L12" s="183"/>
    </row>
    <row r="13" spans="2:12" s="50" customFormat="1" ht="25.5" customHeight="1">
      <c r="B13" s="158" t="s">
        <v>25</v>
      </c>
      <c r="C13" s="159"/>
      <c r="D13" s="52" t="s">
        <v>75</v>
      </c>
      <c r="E13" s="53" t="s">
        <v>26</v>
      </c>
      <c r="F13" s="52"/>
      <c r="G13" s="54" t="s">
        <v>27</v>
      </c>
      <c r="H13" s="55">
        <f t="shared" ref="H13:H20" si="0">D13*F13</f>
        <v>0</v>
      </c>
      <c r="I13" s="54" t="s">
        <v>26</v>
      </c>
      <c r="J13" s="160" t="s">
        <v>78</v>
      </c>
      <c r="K13" s="161"/>
      <c r="L13" s="162"/>
    </row>
    <row r="14" spans="2:12" s="50" customFormat="1" ht="25.5" customHeight="1">
      <c r="B14" s="166" t="s">
        <v>28</v>
      </c>
      <c r="C14" s="167"/>
      <c r="D14" s="56" t="s">
        <v>76</v>
      </c>
      <c r="E14" s="57" t="s">
        <v>26</v>
      </c>
      <c r="F14" s="56"/>
      <c r="G14" s="58" t="s">
        <v>27</v>
      </c>
      <c r="H14" s="59">
        <f t="shared" si="0"/>
        <v>0</v>
      </c>
      <c r="I14" s="58" t="s">
        <v>26</v>
      </c>
      <c r="J14" s="163"/>
      <c r="K14" s="164"/>
      <c r="L14" s="165"/>
    </row>
    <row r="15" spans="2:12" s="50" customFormat="1" ht="25.5" customHeight="1" thickBot="1">
      <c r="B15" s="168" t="s">
        <v>30</v>
      </c>
      <c r="C15" s="169"/>
      <c r="D15" s="60" t="s">
        <v>77</v>
      </c>
      <c r="E15" s="61" t="s">
        <v>26</v>
      </c>
      <c r="F15" s="60"/>
      <c r="G15" s="62" t="s">
        <v>27</v>
      </c>
      <c r="H15" s="63">
        <f t="shared" si="0"/>
        <v>0</v>
      </c>
      <c r="I15" s="62" t="s">
        <v>26</v>
      </c>
      <c r="J15" s="163"/>
      <c r="K15" s="164"/>
      <c r="L15" s="165"/>
    </row>
    <row r="16" spans="2:12" s="50" customFormat="1" ht="25.5" customHeight="1">
      <c r="B16" s="184" t="s">
        <v>31</v>
      </c>
      <c r="C16" s="185"/>
      <c r="D16" s="129" t="s">
        <v>29</v>
      </c>
      <c r="E16" s="53" t="s">
        <v>26</v>
      </c>
      <c r="F16" s="52"/>
      <c r="G16" s="54" t="s">
        <v>32</v>
      </c>
      <c r="H16" s="64">
        <f t="shared" si="0"/>
        <v>0</v>
      </c>
      <c r="I16" s="54" t="s">
        <v>26</v>
      </c>
      <c r="J16" s="186" t="s">
        <v>33</v>
      </c>
      <c r="K16" s="187"/>
      <c r="L16" s="188"/>
    </row>
    <row r="17" spans="1:13" s="50" customFormat="1" ht="25.5" customHeight="1">
      <c r="B17" s="189" t="s">
        <v>34</v>
      </c>
      <c r="C17" s="190"/>
      <c r="D17" s="130" t="s">
        <v>29</v>
      </c>
      <c r="E17" s="57" t="s">
        <v>26</v>
      </c>
      <c r="F17" s="56"/>
      <c r="G17" s="58" t="s">
        <v>32</v>
      </c>
      <c r="H17" s="59">
        <f>D17*F17</f>
        <v>0</v>
      </c>
      <c r="I17" s="58" t="s">
        <v>26</v>
      </c>
      <c r="J17" s="191" t="s">
        <v>33</v>
      </c>
      <c r="K17" s="192"/>
      <c r="L17" s="193"/>
    </row>
    <row r="18" spans="1:13" s="50" customFormat="1" ht="25.5" customHeight="1">
      <c r="B18" s="194" t="s">
        <v>35</v>
      </c>
      <c r="C18" s="195"/>
      <c r="D18" s="130" t="s">
        <v>36</v>
      </c>
      <c r="E18" s="57" t="s">
        <v>26</v>
      </c>
      <c r="F18" s="56"/>
      <c r="G18" s="58" t="s">
        <v>32</v>
      </c>
      <c r="H18" s="59">
        <f t="shared" si="0"/>
        <v>0</v>
      </c>
      <c r="I18" s="58" t="s">
        <v>26</v>
      </c>
      <c r="J18" s="196" t="s">
        <v>33</v>
      </c>
      <c r="K18" s="196"/>
      <c r="L18" s="197"/>
    </row>
    <row r="19" spans="1:13" s="50" customFormat="1" ht="25.5" customHeight="1">
      <c r="B19" s="194" t="s">
        <v>37</v>
      </c>
      <c r="C19" s="195"/>
      <c r="D19" s="130" t="s">
        <v>36</v>
      </c>
      <c r="E19" s="57" t="s">
        <v>26</v>
      </c>
      <c r="F19" s="56"/>
      <c r="G19" s="58" t="s">
        <v>32</v>
      </c>
      <c r="H19" s="59">
        <f>D19*F19</f>
        <v>0</v>
      </c>
      <c r="I19" s="58" t="s">
        <v>26</v>
      </c>
      <c r="J19" s="196" t="s">
        <v>33</v>
      </c>
      <c r="K19" s="196"/>
      <c r="L19" s="197"/>
    </row>
    <row r="20" spans="1:13" s="50" customFormat="1" ht="25.5" customHeight="1">
      <c r="B20" s="189" t="s">
        <v>38</v>
      </c>
      <c r="C20" s="190"/>
      <c r="D20" s="130" t="s">
        <v>39</v>
      </c>
      <c r="E20" s="57" t="s">
        <v>26</v>
      </c>
      <c r="F20" s="56"/>
      <c r="G20" s="58" t="s">
        <v>32</v>
      </c>
      <c r="H20" s="59">
        <f t="shared" si="0"/>
        <v>0</v>
      </c>
      <c r="I20" s="58" t="s">
        <v>26</v>
      </c>
      <c r="J20" s="191" t="s">
        <v>33</v>
      </c>
      <c r="K20" s="192"/>
      <c r="L20" s="193"/>
    </row>
    <row r="21" spans="1:13" s="50" customFormat="1" ht="25.5" customHeight="1" thickBot="1">
      <c r="B21" s="198" t="s">
        <v>40</v>
      </c>
      <c r="C21" s="199"/>
      <c r="D21" s="131" t="s">
        <v>39</v>
      </c>
      <c r="E21" s="61" t="s">
        <v>26</v>
      </c>
      <c r="F21" s="60"/>
      <c r="G21" s="62" t="s">
        <v>32</v>
      </c>
      <c r="H21" s="63">
        <f>D21*F21</f>
        <v>0</v>
      </c>
      <c r="I21" s="62" t="s">
        <v>26</v>
      </c>
      <c r="J21" s="200" t="s">
        <v>33</v>
      </c>
      <c r="K21" s="201"/>
      <c r="L21" s="202"/>
    </row>
    <row r="22" spans="1:13" s="50" customFormat="1" ht="25.5" customHeight="1">
      <c r="B22" s="184" t="s">
        <v>41</v>
      </c>
      <c r="C22" s="203"/>
      <c r="D22" s="203"/>
      <c r="E22" s="203"/>
      <c r="F22" s="203"/>
      <c r="G22" s="203"/>
      <c r="H22" s="65">
        <f>SUM(H13:H21)</f>
        <v>0</v>
      </c>
      <c r="I22" s="66" t="s">
        <v>26</v>
      </c>
      <c r="J22" s="67"/>
      <c r="K22" s="68"/>
      <c r="L22" s="69"/>
    </row>
    <row r="23" spans="1:13" s="50" customFormat="1" ht="25.5" customHeight="1">
      <c r="B23" s="204" t="s">
        <v>42</v>
      </c>
      <c r="C23" s="205"/>
      <c r="D23" s="206"/>
      <c r="E23" s="207" t="s">
        <v>43</v>
      </c>
      <c r="F23" s="207"/>
      <c r="G23" s="207"/>
      <c r="H23" s="70" t="s">
        <v>44</v>
      </c>
      <c r="I23" s="71"/>
      <c r="J23" s="208" t="s">
        <v>45</v>
      </c>
      <c r="K23" s="209"/>
      <c r="L23" s="210"/>
    </row>
    <row r="24" spans="1:13" ht="25.5" customHeight="1" thickBot="1">
      <c r="B24" s="211" t="s">
        <v>90</v>
      </c>
      <c r="C24" s="212"/>
      <c r="D24" s="213"/>
      <c r="E24" s="214" t="s">
        <v>46</v>
      </c>
      <c r="F24" s="214"/>
      <c r="G24" s="214"/>
      <c r="H24" s="214"/>
      <c r="I24" s="72"/>
      <c r="J24" s="215" t="s">
        <v>95</v>
      </c>
      <c r="K24" s="216"/>
      <c r="L24" s="217"/>
    </row>
    <row r="25" spans="1:13" ht="8.1" customHeight="1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3">
      <c r="B26" s="218" t="s">
        <v>47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</row>
    <row r="27" spans="1:13" ht="7.5" customHeight="1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1:13">
      <c r="B28" s="75" t="s">
        <v>48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3">
      <c r="B29" s="75" t="s">
        <v>49</v>
      </c>
    </row>
    <row r="30" spans="1:13">
      <c r="A30" s="76"/>
      <c r="B30" s="77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2" spans="1:13" ht="9" customHeight="1"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</row>
    <row r="33" spans="2:12" ht="30.75">
      <c r="B33" s="219" t="s">
        <v>50</v>
      </c>
      <c r="C33" s="220"/>
      <c r="D33" s="220"/>
      <c r="E33" s="220"/>
      <c r="F33" s="81"/>
      <c r="L33" s="82"/>
    </row>
    <row r="34" spans="2:12">
      <c r="B34" s="83"/>
      <c r="D34" s="221"/>
      <c r="E34" s="222"/>
      <c r="F34" s="222"/>
      <c r="G34" s="222"/>
      <c r="H34" s="222"/>
      <c r="I34" s="222"/>
      <c r="J34" s="221" t="s">
        <v>51</v>
      </c>
      <c r="L34" s="82"/>
    </row>
    <row r="35" spans="2:12">
      <c r="B35" s="83"/>
      <c r="D35" s="223"/>
      <c r="E35" s="223"/>
      <c r="F35" s="223"/>
      <c r="G35" s="223"/>
      <c r="H35" s="223"/>
      <c r="I35" s="223"/>
      <c r="J35" s="224"/>
      <c r="L35" s="82"/>
    </row>
    <row r="36" spans="2:12" ht="7.5" customHeight="1">
      <c r="B36" s="83"/>
      <c r="L36" s="82"/>
    </row>
    <row r="37" spans="2:12">
      <c r="B37" s="83"/>
      <c r="D37" s="225" t="s">
        <v>52</v>
      </c>
      <c r="E37" s="227"/>
      <c r="F37" s="227"/>
      <c r="G37" s="228"/>
      <c r="H37" s="228"/>
      <c r="I37" s="228"/>
      <c r="J37" s="228"/>
      <c r="L37" s="82"/>
    </row>
    <row r="38" spans="2:12" ht="14.25" thickBot="1">
      <c r="B38" s="83"/>
      <c r="D38" s="226"/>
      <c r="E38" s="229"/>
      <c r="F38" s="229"/>
      <c r="G38" s="229"/>
      <c r="H38" s="229"/>
      <c r="I38" s="229"/>
      <c r="J38" s="229"/>
      <c r="L38" s="82"/>
    </row>
    <row r="39" spans="2:12" ht="7.5" customHeight="1" thickTop="1">
      <c r="B39" s="83"/>
      <c r="L39" s="82"/>
    </row>
    <row r="40" spans="2:12">
      <c r="B40" s="83"/>
      <c r="D40" s="84" t="s">
        <v>53</v>
      </c>
      <c r="L40" s="82"/>
    </row>
    <row r="41" spans="2:12">
      <c r="B41" s="83"/>
      <c r="D41" s="230" t="s">
        <v>93</v>
      </c>
      <c r="E41" s="231"/>
      <c r="F41" s="231"/>
      <c r="G41" s="231"/>
      <c r="H41" s="231"/>
      <c r="I41" s="231"/>
      <c r="J41" s="231"/>
      <c r="K41" s="231"/>
      <c r="L41" s="82"/>
    </row>
    <row r="42" spans="2:12">
      <c r="B42" s="83"/>
      <c r="L42" s="82"/>
    </row>
    <row r="43" spans="2:12">
      <c r="B43" s="83"/>
      <c r="D43" s="230" t="s">
        <v>94</v>
      </c>
      <c r="E43" s="231"/>
      <c r="F43" s="231"/>
      <c r="G43" s="231"/>
      <c r="H43" s="231"/>
      <c r="I43" s="232" t="s">
        <v>54</v>
      </c>
      <c r="J43" s="232"/>
      <c r="K43" s="232"/>
      <c r="L43" s="233"/>
    </row>
    <row r="44" spans="2:12" ht="11.25" customHeight="1">
      <c r="B44" s="83"/>
      <c r="I44" s="74"/>
      <c r="J44" s="74"/>
      <c r="K44" s="74"/>
      <c r="L44" s="85"/>
    </row>
    <row r="45" spans="2:12">
      <c r="B45" s="83"/>
      <c r="H45" s="234" t="s">
        <v>55</v>
      </c>
      <c r="I45" s="234"/>
      <c r="J45" s="234"/>
      <c r="K45" s="234"/>
      <c r="L45" s="82"/>
    </row>
    <row r="46" spans="2:12" ht="17.25">
      <c r="B46" s="83"/>
      <c r="I46" s="235" t="s">
        <v>56</v>
      </c>
      <c r="J46" s="235"/>
      <c r="K46" s="235"/>
      <c r="L46" s="86"/>
    </row>
    <row r="47" spans="2:12"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9"/>
    </row>
    <row r="48" spans="2:12" ht="5.25" customHeight="1"/>
  </sheetData>
  <mergeCells count="52">
    <mergeCell ref="D41:K41"/>
    <mergeCell ref="D43:H43"/>
    <mergeCell ref="I43:L43"/>
    <mergeCell ref="H45:K45"/>
    <mergeCell ref="I46:K46"/>
    <mergeCell ref="B26:L26"/>
    <mergeCell ref="B33:E33"/>
    <mergeCell ref="D34:I35"/>
    <mergeCell ref="J34:J35"/>
    <mergeCell ref="D37:D38"/>
    <mergeCell ref="E37:J38"/>
    <mergeCell ref="B22:G22"/>
    <mergeCell ref="B23:D23"/>
    <mergeCell ref="E23:G23"/>
    <mergeCell ref="J23:L23"/>
    <mergeCell ref="B24:D24"/>
    <mergeCell ref="E24:H24"/>
    <mergeCell ref="J24:L24"/>
    <mergeCell ref="B19:C19"/>
    <mergeCell ref="J19:L19"/>
    <mergeCell ref="B20:C20"/>
    <mergeCell ref="J20:L20"/>
    <mergeCell ref="B21:C21"/>
    <mergeCell ref="J21:L21"/>
    <mergeCell ref="B16:C16"/>
    <mergeCell ref="J16:L16"/>
    <mergeCell ref="B17:C17"/>
    <mergeCell ref="J17:L17"/>
    <mergeCell ref="B18:C18"/>
    <mergeCell ref="J18:L18"/>
    <mergeCell ref="B13:C13"/>
    <mergeCell ref="J13:L15"/>
    <mergeCell ref="B14:C14"/>
    <mergeCell ref="B15:C15"/>
    <mergeCell ref="B7:C8"/>
    <mergeCell ref="D7:G8"/>
    <mergeCell ref="H7:I8"/>
    <mergeCell ref="J7:L8"/>
    <mergeCell ref="B9:C10"/>
    <mergeCell ref="D9:L9"/>
    <mergeCell ref="D10:L10"/>
    <mergeCell ref="B12:C12"/>
    <mergeCell ref="D12:E12"/>
    <mergeCell ref="F12:G12"/>
    <mergeCell ref="H12:I12"/>
    <mergeCell ref="J12:L12"/>
    <mergeCell ref="B1:L1"/>
    <mergeCell ref="B3:L3"/>
    <mergeCell ref="B5:C6"/>
    <mergeCell ref="D5:G6"/>
    <mergeCell ref="H5:I6"/>
    <mergeCell ref="J5:L6"/>
  </mergeCells>
  <phoneticPr fontId="3"/>
  <pageMargins left="0.98425196850393704" right="0.59055118110236227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7371-E281-47EF-9848-CDDE77A88A6C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男複1!$A$2</f>
        <v>第２５回 四国総合バドミントン選手権大会愛媛県予選　ダブルス参加申込用紙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73</v>
      </c>
      <c r="D4" s="250"/>
      <c r="E4" s="251"/>
      <c r="F4" s="9"/>
      <c r="G4" s="10">
        <f>男複1!G4</f>
        <v>0</v>
      </c>
      <c r="H4" s="11" t="s">
        <v>13</v>
      </c>
      <c r="I4" s="107" t="str">
        <f ca="1">RIGHT(CELL("filename",B1),LEN(CELL("filename",B1))-FIND("]", CELL("filename",B1)))</f>
        <v>男複3</v>
      </c>
      <c r="K4" s="49" t="s">
        <v>14</v>
      </c>
      <c r="L4" s="252">
        <f>男複1!L4</f>
        <v>0</v>
      </c>
      <c r="M4" s="253">
        <f>男複1!M4</f>
        <v>0</v>
      </c>
      <c r="N4" s="12"/>
      <c r="O4" s="133" t="s">
        <v>81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入金明細!$L$4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93" t="s">
        <v>4</v>
      </c>
      <c r="G6" s="257" t="s">
        <v>10</v>
      </c>
      <c r="H6" s="256"/>
      <c r="I6" s="93" t="s">
        <v>1</v>
      </c>
      <c r="J6" s="94" t="s">
        <v>57</v>
      </c>
      <c r="K6" s="139" t="s">
        <v>9</v>
      </c>
      <c r="L6" s="17" t="s">
        <v>89</v>
      </c>
      <c r="M6" s="94" t="s">
        <v>58</v>
      </c>
      <c r="N6" s="18" t="s">
        <v>67</v>
      </c>
      <c r="O6" s="109" t="s">
        <v>87</v>
      </c>
    </row>
    <row r="7" spans="1:27" ht="25.5" customHeight="1">
      <c r="A7" s="311">
        <v>1</v>
      </c>
      <c r="B7" s="312"/>
      <c r="C7" s="31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11"/>
      <c r="B8" s="313"/>
      <c r="C8" s="315"/>
      <c r="D8" s="276"/>
      <c r="E8" s="277"/>
      <c r="F8" s="149"/>
      <c r="G8" s="278"/>
      <c r="H8" s="278"/>
      <c r="I8" s="111" t="str">
        <f t="shared" ref="I8:I26" si="0">IF(G8&lt;&gt;"",DATEDIF(G8,DATEVALUE("2021/4/1"),"Y"),"")</f>
        <v/>
      </c>
      <c r="J8" s="112"/>
      <c r="K8" s="112"/>
      <c r="L8" s="113"/>
      <c r="M8" s="114"/>
      <c r="N8" s="11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16">
        <v>2</v>
      </c>
      <c r="B9" s="312"/>
      <c r="C9" s="314"/>
      <c r="D9" s="240"/>
      <c r="E9" s="240"/>
      <c r="F9" s="143"/>
      <c r="G9" s="241"/>
      <c r="H9" s="241"/>
      <c r="I9" s="33" t="str">
        <f t="shared" si="0"/>
        <v/>
      </c>
      <c r="J9" s="20"/>
      <c r="K9" s="20"/>
      <c r="L9" s="21"/>
      <c r="M9" s="11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7"/>
      <c r="B10" s="318"/>
      <c r="C10" s="319"/>
      <c r="D10" s="279"/>
      <c r="E10" s="279"/>
      <c r="F10" s="147"/>
      <c r="G10" s="280"/>
      <c r="H10" s="280"/>
      <c r="I10" s="35" t="str">
        <f t="shared" si="0"/>
        <v/>
      </c>
      <c r="J10" s="27"/>
      <c r="K10" s="27"/>
      <c r="L10" s="126"/>
      <c r="M10" s="11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11">
        <v>3</v>
      </c>
      <c r="B11" s="313"/>
      <c r="C11" s="315"/>
      <c r="D11" s="281"/>
      <c r="E11" s="281"/>
      <c r="F11" s="148"/>
      <c r="G11" s="282"/>
      <c r="H11" s="282"/>
      <c r="I11" s="121" t="str">
        <f t="shared" si="0"/>
        <v/>
      </c>
      <c r="J11" s="122"/>
      <c r="K11" s="122"/>
      <c r="L11" s="24"/>
      <c r="M11" s="123"/>
      <c r="N11" s="12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11"/>
      <c r="B12" s="313"/>
      <c r="C12" s="315"/>
      <c r="D12" s="283"/>
      <c r="E12" s="283"/>
      <c r="F12" s="149"/>
      <c r="G12" s="278"/>
      <c r="H12" s="278"/>
      <c r="I12" s="111" t="str">
        <f t="shared" si="0"/>
        <v/>
      </c>
      <c r="J12" s="112"/>
      <c r="K12" s="112"/>
      <c r="L12" s="113"/>
      <c r="M12" s="114"/>
      <c r="N12" s="11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16">
        <v>4</v>
      </c>
      <c r="B13" s="312"/>
      <c r="C13" s="314"/>
      <c r="D13" s="296"/>
      <c r="E13" s="297"/>
      <c r="F13" s="143"/>
      <c r="G13" s="284"/>
      <c r="H13" s="285"/>
      <c r="I13" s="33" t="str">
        <f t="shared" si="0"/>
        <v/>
      </c>
      <c r="J13" s="20"/>
      <c r="K13" s="20"/>
      <c r="L13" s="21"/>
      <c r="M13" s="11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7"/>
      <c r="B14" s="318"/>
      <c r="C14" s="319"/>
      <c r="D14" s="286"/>
      <c r="E14" s="287"/>
      <c r="F14" s="147"/>
      <c r="G14" s="288"/>
      <c r="H14" s="289"/>
      <c r="I14" s="35" t="str">
        <f t="shared" si="0"/>
        <v/>
      </c>
      <c r="J14" s="27"/>
      <c r="K14" s="27"/>
      <c r="L14" s="126"/>
      <c r="M14" s="11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11">
        <v>5</v>
      </c>
      <c r="B15" s="313"/>
      <c r="C15" s="315"/>
      <c r="D15" s="290"/>
      <c r="E15" s="291"/>
      <c r="F15" s="148"/>
      <c r="G15" s="292"/>
      <c r="H15" s="293"/>
      <c r="I15" s="121" t="str">
        <f t="shared" si="0"/>
        <v/>
      </c>
      <c r="J15" s="122"/>
      <c r="K15" s="122"/>
      <c r="L15" s="24"/>
      <c r="M15" s="123"/>
      <c r="N15" s="12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11"/>
      <c r="B16" s="313"/>
      <c r="C16" s="315"/>
      <c r="D16" s="298"/>
      <c r="E16" s="299"/>
      <c r="F16" s="149"/>
      <c r="G16" s="294"/>
      <c r="H16" s="295"/>
      <c r="I16" s="111" t="str">
        <f t="shared" si="0"/>
        <v/>
      </c>
      <c r="J16" s="112"/>
      <c r="K16" s="112"/>
      <c r="L16" s="113"/>
      <c r="M16" s="114"/>
      <c r="N16" s="11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16">
        <v>6</v>
      </c>
      <c r="B17" s="312"/>
      <c r="C17" s="314"/>
      <c r="D17" s="296"/>
      <c r="E17" s="297"/>
      <c r="F17" s="143"/>
      <c r="G17" s="284"/>
      <c r="H17" s="285"/>
      <c r="I17" s="33" t="str">
        <f t="shared" si="0"/>
        <v/>
      </c>
      <c r="J17" s="20"/>
      <c r="K17" s="20"/>
      <c r="L17" s="21"/>
      <c r="M17" s="11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7"/>
      <c r="B18" s="318"/>
      <c r="C18" s="319"/>
      <c r="D18" s="286"/>
      <c r="E18" s="287"/>
      <c r="F18" s="147"/>
      <c r="G18" s="288"/>
      <c r="H18" s="289"/>
      <c r="I18" s="35" t="str">
        <f t="shared" si="0"/>
        <v/>
      </c>
      <c r="J18" s="27"/>
      <c r="K18" s="27"/>
      <c r="L18" s="126"/>
      <c r="M18" s="11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11">
        <v>7</v>
      </c>
      <c r="B19" s="313"/>
      <c r="C19" s="315"/>
      <c r="D19" s="290"/>
      <c r="E19" s="291"/>
      <c r="F19" s="148"/>
      <c r="G19" s="292"/>
      <c r="H19" s="293"/>
      <c r="I19" s="121" t="str">
        <f t="shared" si="0"/>
        <v/>
      </c>
      <c r="J19" s="122"/>
      <c r="K19" s="122"/>
      <c r="L19" s="24"/>
      <c r="M19" s="123"/>
      <c r="N19" s="12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11"/>
      <c r="B20" s="313"/>
      <c r="C20" s="315"/>
      <c r="D20" s="298"/>
      <c r="E20" s="299"/>
      <c r="F20" s="149"/>
      <c r="G20" s="294"/>
      <c r="H20" s="295"/>
      <c r="I20" s="111" t="str">
        <f t="shared" si="0"/>
        <v/>
      </c>
      <c r="J20" s="112"/>
      <c r="K20" s="112"/>
      <c r="L20" s="113"/>
      <c r="M20" s="114"/>
      <c r="N20" s="11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16">
        <v>8</v>
      </c>
      <c r="B21" s="312"/>
      <c r="C21" s="314"/>
      <c r="D21" s="300"/>
      <c r="E21" s="301"/>
      <c r="F21" s="144"/>
      <c r="G21" s="302"/>
      <c r="H21" s="303"/>
      <c r="I21" s="33" t="str">
        <f t="shared" si="0"/>
        <v/>
      </c>
      <c r="J21" s="20"/>
      <c r="K21" s="20"/>
      <c r="L21" s="21"/>
      <c r="M21" s="11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7"/>
      <c r="B22" s="318"/>
      <c r="C22" s="319"/>
      <c r="D22" s="320"/>
      <c r="E22" s="321"/>
      <c r="F22" s="125"/>
      <c r="G22" s="266"/>
      <c r="H22" s="267"/>
      <c r="I22" s="35" t="str">
        <f t="shared" si="0"/>
        <v/>
      </c>
      <c r="J22" s="27"/>
      <c r="K22" s="27"/>
      <c r="L22" s="126"/>
      <c r="M22" s="11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11">
        <v>9</v>
      </c>
      <c r="B23" s="313"/>
      <c r="C23" s="315"/>
      <c r="D23" s="304"/>
      <c r="E23" s="304"/>
      <c r="F23" s="145"/>
      <c r="G23" s="305"/>
      <c r="H23" s="306"/>
      <c r="I23" s="121" t="str">
        <f t="shared" si="0"/>
        <v/>
      </c>
      <c r="J23" s="122"/>
      <c r="K23" s="122"/>
      <c r="L23" s="24"/>
      <c r="M23" s="123"/>
      <c r="N23" s="12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11"/>
      <c r="B24" s="313"/>
      <c r="C24" s="315"/>
      <c r="D24" s="307"/>
      <c r="E24" s="307"/>
      <c r="F24" s="146"/>
      <c r="G24" s="308"/>
      <c r="H24" s="309"/>
      <c r="I24" s="111" t="str">
        <f t="shared" si="0"/>
        <v/>
      </c>
      <c r="J24" s="112"/>
      <c r="K24" s="112"/>
      <c r="L24" s="113"/>
      <c r="M24" s="114"/>
      <c r="N24" s="11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16">
        <v>10</v>
      </c>
      <c r="B25" s="312"/>
      <c r="C25" s="314"/>
      <c r="D25" s="310"/>
      <c r="E25" s="310"/>
      <c r="F25" s="144"/>
      <c r="G25" s="302"/>
      <c r="H25" s="303"/>
      <c r="I25" s="33" t="str">
        <f t="shared" si="0"/>
        <v/>
      </c>
      <c r="J25" s="20"/>
      <c r="K25" s="20"/>
      <c r="L25" s="21"/>
      <c r="M25" s="11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7"/>
      <c r="B26" s="318"/>
      <c r="C26" s="319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18"/>
      <c r="N26" s="29"/>
    </row>
    <row r="27" spans="1:29" ht="16.5" customHeight="1">
      <c r="A27" s="5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6AAE3A51-FC34-4266-89F7-259F84916AAC}">
      <formula1>"　,〇,未"</formula1>
    </dataValidation>
    <dataValidation allowBlank="1" showInputMessage="1" showErrorMessage="1" promptTitle="西暦で入力" prompt="例:1976/11/12" sqref="H7:H12 H23:H26 G7:G26" xr:uid="{201D2ED2-D9F2-4E46-8BA4-6EF8580ED614}"/>
    <dataValidation imeMode="hiragana" allowBlank="1" showInputMessage="1" showErrorMessage="1" sqref="D33:I33 D34 K33" xr:uid="{2EAEE4B8-1CBE-48D6-840C-A0C242131D41}"/>
    <dataValidation imeMode="off" allowBlank="1" showInputMessage="1" showErrorMessage="1" sqref="D32:E32 G32:I32 K32" xr:uid="{0A37F8D9-0D69-4E09-9345-DFF1D9AE3349}"/>
    <dataValidation allowBlank="1" showInputMessage="1" showErrorMessage="1" promptTitle="自動計算" prompt="左欄の生年月日を入力すると、計算されますので、ご確認下さい。" sqref="I7:I26" xr:uid="{C7DD1073-C046-40EB-9407-038C2A6428C1}"/>
    <dataValidation imeMode="hiragana" allowBlank="1" showInputMessage="1" showErrorMessage="1" promptTitle="選手名　　　　　" prompt="全角で入力_x000a_姓と名の間は、全角スペース１文字" sqref="E7:E12 E23:E26 D7:D26" xr:uid="{AE030B05-D2A4-443D-AB8C-7F7005FA07ED}"/>
    <dataValidation imeMode="hiragana" allowBlank="1" showInputMessage="1" showErrorMessage="1" promptTitle="選手名のふりがな" prompt="全角ひらがな_x000a_姓と名の間は、全角スペース１文字" sqref="F7:F26" xr:uid="{87C14F06-3453-449B-B365-CC47BA59AB6D}"/>
    <dataValidation imeMode="off" allowBlank="1" showInputMessage="1" promptTitle="ランク順を入力" prompt="各種目毎にランク順を入力" sqref="C7:C26" xr:uid="{9B9E25D4-4C9A-452C-9ECB-B42393383A0E}"/>
    <dataValidation allowBlank="1" showInputMessage="1" showErrorMessage="1" promptTitle="学生の場合" prompt="該当学年を入力してください" sqref="L7:L26" xr:uid="{0CF32A16-65A9-47A5-ADFD-9AA64355CEA3}"/>
    <dataValidation imeMode="off" allowBlank="1" showDropDown="1" showErrorMessage="1" promptTitle="所属" prompt="都道府県名選択" sqref="J7:J26" xr:uid="{AE9880D1-D069-4C1F-B413-19B2C6332941}"/>
    <dataValidation type="list" imeMode="off" allowBlank="1" showInputMessage="1" showErrorMessage="1" promptTitle="種目選択" prompt="出場種目を選択" sqref="B7:B26" xr:uid="{DD694D51-47B8-4A46-8E65-6867D4A423C9}">
      <formula1>"一般MD,30MD,35MD,40MD,45MD,50MD,55MD,60MD,65MD,2部MD,3部MD,4部MD"</formula1>
    </dataValidation>
    <dataValidation type="list" imeMode="off" allowBlank="1" showInputMessage="1" showErrorMessage="1" promptTitle="他の出場種目の選択" prompt="出場する場合、選択" sqref="K7:K26" xr:uid="{34031697-9715-4DDF-8950-45B1CB6A4CE0}">
      <formula1>"　,一般MS,30MS,35MS,40MS,45MS,50MS,55MS,60MS,65MS,2部MS,3部MS,4部MS"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7" sqref="D7:E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男複1!$A$2</f>
        <v>第２５回 四国総合バドミントン選手権大会愛媛県予選　ダブルス参加申込用紙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74</v>
      </c>
      <c r="D4" s="250"/>
      <c r="E4" s="251"/>
      <c r="F4" s="9"/>
      <c r="G4" s="10"/>
      <c r="H4" s="11" t="s">
        <v>13</v>
      </c>
      <c r="I4" s="107" t="str">
        <f ca="1">RIGHT(CELL("filename",B1),LEN(CELL("filename",B1))-FIND("]", CELL("filename",B1)))</f>
        <v>女複1</v>
      </c>
      <c r="K4" s="49" t="s">
        <v>14</v>
      </c>
      <c r="L4" s="252"/>
      <c r="M4" s="253"/>
      <c r="N4" s="12"/>
      <c r="O4" s="108" t="s">
        <v>15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入金明細!$L$4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93" t="s">
        <v>4</v>
      </c>
      <c r="G6" s="257" t="s">
        <v>10</v>
      </c>
      <c r="H6" s="256"/>
      <c r="I6" s="93" t="s">
        <v>1</v>
      </c>
      <c r="J6" s="94" t="s">
        <v>57</v>
      </c>
      <c r="K6" s="139" t="s">
        <v>9</v>
      </c>
      <c r="L6" s="17" t="s">
        <v>89</v>
      </c>
      <c r="M6" s="94" t="s">
        <v>58</v>
      </c>
      <c r="N6" s="18" t="s">
        <v>67</v>
      </c>
      <c r="O6" s="109" t="s">
        <v>87</v>
      </c>
    </row>
    <row r="7" spans="1:27" ht="25.5" customHeight="1">
      <c r="A7" s="311">
        <v>1</v>
      </c>
      <c r="B7" s="312"/>
      <c r="C7" s="314"/>
      <c r="D7" s="240"/>
      <c r="E7" s="240"/>
      <c r="F7" s="95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11"/>
      <c r="B8" s="313"/>
      <c r="C8" s="315"/>
      <c r="D8" s="276"/>
      <c r="E8" s="277"/>
      <c r="F8" s="119"/>
      <c r="G8" s="278"/>
      <c r="H8" s="278"/>
      <c r="I8" s="111" t="str">
        <f t="shared" ref="I8:I26" si="0">IF(G8&lt;&gt;"",DATEDIF(G8,DATEVALUE("2021/4/1"),"Y"),"")</f>
        <v/>
      </c>
      <c r="J8" s="112"/>
      <c r="K8" s="112"/>
      <c r="L8" s="113"/>
      <c r="M8" s="114"/>
      <c r="N8" s="11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16">
        <v>2</v>
      </c>
      <c r="B9" s="312"/>
      <c r="C9" s="314"/>
      <c r="D9" s="240"/>
      <c r="E9" s="240"/>
      <c r="F9" s="95"/>
      <c r="G9" s="241"/>
      <c r="H9" s="241"/>
      <c r="I9" s="33" t="str">
        <f t="shared" si="0"/>
        <v/>
      </c>
      <c r="J9" s="20"/>
      <c r="K9" s="20"/>
      <c r="L9" s="21"/>
      <c r="M9" s="11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7"/>
      <c r="B10" s="318"/>
      <c r="C10" s="319"/>
      <c r="D10" s="279"/>
      <c r="E10" s="279"/>
      <c r="F10" s="128"/>
      <c r="G10" s="280"/>
      <c r="H10" s="280"/>
      <c r="I10" s="35" t="str">
        <f t="shared" si="0"/>
        <v/>
      </c>
      <c r="J10" s="27"/>
      <c r="K10" s="27"/>
      <c r="L10" s="126"/>
      <c r="M10" s="11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11">
        <v>3</v>
      </c>
      <c r="B11" s="313"/>
      <c r="C11" s="315"/>
      <c r="D11" s="281"/>
      <c r="E11" s="281"/>
      <c r="F11" s="127"/>
      <c r="G11" s="282"/>
      <c r="H11" s="282"/>
      <c r="I11" s="121" t="str">
        <f t="shared" si="0"/>
        <v/>
      </c>
      <c r="J11" s="122"/>
      <c r="K11" s="122"/>
      <c r="L11" s="24"/>
      <c r="M11" s="123"/>
      <c r="N11" s="12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11"/>
      <c r="B12" s="313"/>
      <c r="C12" s="315"/>
      <c r="D12" s="283"/>
      <c r="E12" s="283"/>
      <c r="F12" s="119"/>
      <c r="G12" s="278"/>
      <c r="H12" s="278"/>
      <c r="I12" s="111" t="str">
        <f t="shared" si="0"/>
        <v/>
      </c>
      <c r="J12" s="112"/>
      <c r="K12" s="112"/>
      <c r="L12" s="113"/>
      <c r="M12" s="114"/>
      <c r="N12" s="11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16">
        <v>4</v>
      </c>
      <c r="B13" s="312"/>
      <c r="C13" s="314"/>
      <c r="D13" s="296"/>
      <c r="E13" s="297"/>
      <c r="F13" s="95"/>
      <c r="G13" s="284"/>
      <c r="H13" s="285"/>
      <c r="I13" s="33" t="str">
        <f t="shared" si="0"/>
        <v/>
      </c>
      <c r="J13" s="20"/>
      <c r="K13" s="20"/>
      <c r="L13" s="21"/>
      <c r="M13" s="11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7"/>
      <c r="B14" s="318"/>
      <c r="C14" s="319"/>
      <c r="D14" s="286"/>
      <c r="E14" s="287"/>
      <c r="F14" s="128"/>
      <c r="G14" s="288"/>
      <c r="H14" s="289"/>
      <c r="I14" s="35" t="str">
        <f t="shared" si="0"/>
        <v/>
      </c>
      <c r="J14" s="27"/>
      <c r="K14" s="27"/>
      <c r="L14" s="126"/>
      <c r="M14" s="11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11">
        <v>5</v>
      </c>
      <c r="B15" s="313"/>
      <c r="C15" s="315"/>
      <c r="D15" s="290"/>
      <c r="E15" s="291"/>
      <c r="F15" s="127"/>
      <c r="G15" s="292"/>
      <c r="H15" s="293"/>
      <c r="I15" s="121" t="str">
        <f t="shared" si="0"/>
        <v/>
      </c>
      <c r="J15" s="122"/>
      <c r="K15" s="122"/>
      <c r="L15" s="24"/>
      <c r="M15" s="123"/>
      <c r="N15" s="12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11"/>
      <c r="B16" s="313"/>
      <c r="C16" s="315"/>
      <c r="D16" s="298"/>
      <c r="E16" s="299"/>
      <c r="F16" s="119"/>
      <c r="G16" s="294"/>
      <c r="H16" s="295"/>
      <c r="I16" s="111" t="str">
        <f t="shared" si="0"/>
        <v/>
      </c>
      <c r="J16" s="112"/>
      <c r="K16" s="112"/>
      <c r="L16" s="113"/>
      <c r="M16" s="114"/>
      <c r="N16" s="11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16">
        <v>6</v>
      </c>
      <c r="B17" s="312"/>
      <c r="C17" s="314"/>
      <c r="D17" s="296"/>
      <c r="E17" s="297"/>
      <c r="F17" s="95"/>
      <c r="G17" s="284"/>
      <c r="H17" s="285"/>
      <c r="I17" s="33" t="str">
        <f t="shared" si="0"/>
        <v/>
      </c>
      <c r="J17" s="20"/>
      <c r="K17" s="20"/>
      <c r="L17" s="21"/>
      <c r="M17" s="11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7"/>
      <c r="B18" s="318"/>
      <c r="C18" s="319"/>
      <c r="D18" s="286"/>
      <c r="E18" s="287"/>
      <c r="F18" s="128"/>
      <c r="G18" s="288"/>
      <c r="H18" s="289"/>
      <c r="I18" s="35" t="str">
        <f t="shared" si="0"/>
        <v/>
      </c>
      <c r="J18" s="27"/>
      <c r="K18" s="27"/>
      <c r="L18" s="126"/>
      <c r="M18" s="11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11">
        <v>7</v>
      </c>
      <c r="B19" s="313"/>
      <c r="C19" s="315"/>
      <c r="D19" s="290"/>
      <c r="E19" s="291"/>
      <c r="F19" s="127"/>
      <c r="G19" s="292"/>
      <c r="H19" s="293"/>
      <c r="I19" s="121" t="str">
        <f t="shared" si="0"/>
        <v/>
      </c>
      <c r="J19" s="122"/>
      <c r="K19" s="122"/>
      <c r="L19" s="24"/>
      <c r="M19" s="123"/>
      <c r="N19" s="12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11"/>
      <c r="B20" s="313"/>
      <c r="C20" s="315"/>
      <c r="D20" s="298"/>
      <c r="E20" s="299"/>
      <c r="F20" s="119"/>
      <c r="G20" s="294"/>
      <c r="H20" s="295"/>
      <c r="I20" s="111" t="str">
        <f t="shared" si="0"/>
        <v/>
      </c>
      <c r="J20" s="112"/>
      <c r="K20" s="112"/>
      <c r="L20" s="113"/>
      <c r="M20" s="114"/>
      <c r="N20" s="11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16">
        <v>8</v>
      </c>
      <c r="B21" s="312"/>
      <c r="C21" s="314"/>
      <c r="D21" s="300"/>
      <c r="E21" s="301"/>
      <c r="F21" s="116"/>
      <c r="G21" s="302"/>
      <c r="H21" s="303"/>
      <c r="I21" s="33" t="str">
        <f t="shared" si="0"/>
        <v/>
      </c>
      <c r="J21" s="20"/>
      <c r="K21" s="20"/>
      <c r="L21" s="21"/>
      <c r="M21" s="11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7"/>
      <c r="B22" s="318"/>
      <c r="C22" s="319"/>
      <c r="D22" s="320"/>
      <c r="E22" s="321"/>
      <c r="F22" s="125"/>
      <c r="G22" s="266"/>
      <c r="H22" s="267"/>
      <c r="I22" s="35" t="str">
        <f t="shared" si="0"/>
        <v/>
      </c>
      <c r="J22" s="27"/>
      <c r="K22" s="27"/>
      <c r="L22" s="126"/>
      <c r="M22" s="11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11">
        <v>9</v>
      </c>
      <c r="B23" s="313"/>
      <c r="C23" s="315"/>
      <c r="D23" s="304"/>
      <c r="E23" s="304"/>
      <c r="F23" s="120"/>
      <c r="G23" s="305"/>
      <c r="H23" s="306"/>
      <c r="I23" s="121" t="str">
        <f t="shared" si="0"/>
        <v/>
      </c>
      <c r="J23" s="122"/>
      <c r="K23" s="122"/>
      <c r="L23" s="24"/>
      <c r="M23" s="123"/>
      <c r="N23" s="12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11"/>
      <c r="B24" s="313"/>
      <c r="C24" s="315"/>
      <c r="D24" s="307"/>
      <c r="E24" s="307"/>
      <c r="F24" s="110"/>
      <c r="G24" s="308"/>
      <c r="H24" s="309"/>
      <c r="I24" s="111" t="str">
        <f t="shared" si="0"/>
        <v/>
      </c>
      <c r="J24" s="112"/>
      <c r="K24" s="112"/>
      <c r="L24" s="113"/>
      <c r="M24" s="114"/>
      <c r="N24" s="11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16">
        <v>10</v>
      </c>
      <c r="B25" s="312"/>
      <c r="C25" s="314"/>
      <c r="D25" s="310"/>
      <c r="E25" s="310"/>
      <c r="F25" s="116"/>
      <c r="G25" s="302"/>
      <c r="H25" s="303"/>
      <c r="I25" s="33" t="str">
        <f t="shared" si="0"/>
        <v/>
      </c>
      <c r="J25" s="20"/>
      <c r="K25" s="20"/>
      <c r="L25" s="21"/>
      <c r="M25" s="11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7"/>
      <c r="B26" s="318"/>
      <c r="C26" s="319"/>
      <c r="D26" s="271"/>
      <c r="E26" s="271"/>
      <c r="F26" s="92"/>
      <c r="G26" s="266"/>
      <c r="H26" s="267"/>
      <c r="I26" s="35" t="str">
        <f t="shared" si="0"/>
        <v/>
      </c>
      <c r="J26" s="27"/>
      <c r="K26" s="27"/>
      <c r="L26" s="28"/>
      <c r="M26" s="118"/>
      <c r="N26" s="29"/>
    </row>
    <row r="27" spans="1:29" ht="16.5" customHeight="1">
      <c r="A27" s="5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2">
    <dataValidation type="list" imeMode="off" allowBlank="1" showInputMessage="1" showErrorMessage="1" promptTitle="種目選択" prompt="出場種目を選択" sqref="B7:B26" xr:uid="{0C072109-C8EA-4206-BDF1-DFFD05358BAD}">
      <formula1>"一般WD,30WD,35WD,40WD,45WD,50WD,55WD,60WD,2部WD,3部WD,4部WD"</formula1>
    </dataValidation>
    <dataValidation imeMode="hiragana" allowBlank="1" showInputMessage="1" showErrorMessage="1" promptTitle="選手名のふりがな" prompt="全角ひらがな_x000a_姓と名の間は、全角スペース１文字" sqref="F7:F26" xr:uid="{59CA0247-8326-4100-B722-AE957C5C3335}"/>
    <dataValidation imeMode="hiragana" allowBlank="1" showInputMessage="1" showErrorMessage="1" promptTitle="選手名　　　　　" prompt="全角で入力_x000a_姓と名の間は、全角スペース１文字" sqref="E7:E12 E23:E26 D7:D26" xr:uid="{0BBD5F5F-0E06-4F28-8345-C18A23302978}"/>
    <dataValidation allowBlank="1" showInputMessage="1" showErrorMessage="1" promptTitle="自動計算" prompt="左欄の生年月日を入力すると、計算されますので、ご確認下さい。" sqref="I7:I26" xr:uid="{2BB1F1FC-9B1F-4DB3-B9BA-811CC8A2DC40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D34 K33" xr:uid="{6EC24808-48E0-4958-A945-659A65BD37A8}"/>
    <dataValidation allowBlank="1" showInputMessage="1" showErrorMessage="1" promptTitle="西暦で入力" prompt="例:1976/11/12" sqref="H7:H12 H23:H26 G7:G26" xr:uid="{1474703A-968C-4339-A865-6DC78999BFC4}"/>
    <dataValidation type="list" imeMode="off" allowBlank="1" showInputMessage="1" showErrorMessage="1" promptTitle="他の出場種目の選択" prompt="出場する場合、選択" sqref="K7:K26" xr:uid="{9A2BEB7A-FC01-4259-9670-44DE0C4BAC08}">
      <formula1>"　,一般WS,30WS,35WS,40WS,45WS,50WS,55WS,2部WS,3部WS,4部WS"</formula1>
    </dataValidation>
    <dataValidation type="list" allowBlank="1" showInputMessage="1" showErrorMessage="1" promptTitle="今年度登録" prompt="すでに登録手続きをしている場合「〇」、_x000a_まだの場合「未」" sqref="N7:N26" xr:uid="{DAACEA53-8AB8-4D9C-B9F1-93E991932527}">
      <formula1>"　,〇,未"</formula1>
    </dataValidation>
    <dataValidation imeMode="off" allowBlank="1" showInputMessage="1" promptTitle="ランク順を入力" prompt="各種目毎にランク順を入力" sqref="C7:C26" xr:uid="{5112DF21-420B-4676-96B8-552A3696FB63}"/>
    <dataValidation allowBlank="1" showInputMessage="1" showErrorMessage="1" promptTitle="学生の場合" prompt="該当学年を入力してください" sqref="L7:L26" xr:uid="{43ACB54A-1BDF-4708-B7AD-A95BBC362F41}"/>
    <dataValidation imeMode="off" allowBlank="1" showDropDown="1" showErrorMessage="1" promptTitle="所属" prompt="都道府県名選択" sqref="J7:J26" xr:uid="{C1CE628D-4341-487B-B07A-B26569B083FA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C8E-392F-4D2E-AFF2-18F322EB1C81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7" sqref="I7:I26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男複1!$A$2</f>
        <v>第２５回 四国総合バドミントン選手権大会愛媛県予選　ダブルス参加申込用紙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74</v>
      </c>
      <c r="D4" s="250"/>
      <c r="E4" s="251"/>
      <c r="F4" s="9"/>
      <c r="G4" s="10">
        <f>女複1!G4</f>
        <v>0</v>
      </c>
      <c r="H4" s="11" t="s">
        <v>13</v>
      </c>
      <c r="I4" s="107" t="str">
        <f ca="1">RIGHT(CELL("filename",B1),LEN(CELL("filename",B1))-FIND("]", CELL("filename",B1)))</f>
        <v>女複2</v>
      </c>
      <c r="K4" s="49" t="s">
        <v>14</v>
      </c>
      <c r="L4" s="252">
        <f>女複1!L4</f>
        <v>0</v>
      </c>
      <c r="M4" s="253">
        <f>女複1!M4</f>
        <v>0</v>
      </c>
      <c r="N4" s="12"/>
      <c r="O4" s="133" t="s">
        <v>82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入金明細!$L$4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93" t="s">
        <v>4</v>
      </c>
      <c r="G6" s="257" t="s">
        <v>10</v>
      </c>
      <c r="H6" s="256"/>
      <c r="I6" s="93" t="s">
        <v>1</v>
      </c>
      <c r="J6" s="94" t="s">
        <v>57</v>
      </c>
      <c r="K6" s="139" t="s">
        <v>9</v>
      </c>
      <c r="L6" s="17" t="s">
        <v>89</v>
      </c>
      <c r="M6" s="94" t="s">
        <v>58</v>
      </c>
      <c r="N6" s="18" t="s">
        <v>67</v>
      </c>
      <c r="O6" s="109" t="s">
        <v>87</v>
      </c>
    </row>
    <row r="7" spans="1:27" ht="25.5" customHeight="1">
      <c r="A7" s="311">
        <v>1</v>
      </c>
      <c r="B7" s="312"/>
      <c r="C7" s="31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11"/>
      <c r="B8" s="313"/>
      <c r="C8" s="315"/>
      <c r="D8" s="276"/>
      <c r="E8" s="277"/>
      <c r="F8" s="149"/>
      <c r="G8" s="278"/>
      <c r="H8" s="278"/>
      <c r="I8" s="111" t="str">
        <f t="shared" ref="I8:I26" si="0">IF(G8&lt;&gt;"",DATEDIF(G8,DATEVALUE("2021/4/1"),"Y"),"")</f>
        <v/>
      </c>
      <c r="J8" s="112"/>
      <c r="K8" s="112"/>
      <c r="L8" s="113"/>
      <c r="M8" s="114"/>
      <c r="N8" s="11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16">
        <v>2</v>
      </c>
      <c r="B9" s="312"/>
      <c r="C9" s="314"/>
      <c r="D9" s="240"/>
      <c r="E9" s="240"/>
      <c r="F9" s="143"/>
      <c r="G9" s="241"/>
      <c r="H9" s="241"/>
      <c r="I9" s="33" t="str">
        <f t="shared" si="0"/>
        <v/>
      </c>
      <c r="J9" s="20"/>
      <c r="K9" s="20"/>
      <c r="L9" s="21"/>
      <c r="M9" s="11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7"/>
      <c r="B10" s="318"/>
      <c r="C10" s="319"/>
      <c r="D10" s="279"/>
      <c r="E10" s="279"/>
      <c r="F10" s="147"/>
      <c r="G10" s="280"/>
      <c r="H10" s="280"/>
      <c r="I10" s="35" t="str">
        <f t="shared" si="0"/>
        <v/>
      </c>
      <c r="J10" s="27"/>
      <c r="K10" s="27"/>
      <c r="L10" s="126"/>
      <c r="M10" s="11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11">
        <v>3</v>
      </c>
      <c r="B11" s="313"/>
      <c r="C11" s="315"/>
      <c r="D11" s="281"/>
      <c r="E11" s="281"/>
      <c r="F11" s="148"/>
      <c r="G11" s="282"/>
      <c r="H11" s="282"/>
      <c r="I11" s="121" t="str">
        <f t="shared" si="0"/>
        <v/>
      </c>
      <c r="J11" s="122"/>
      <c r="K11" s="122"/>
      <c r="L11" s="24"/>
      <c r="M11" s="123"/>
      <c r="N11" s="12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11"/>
      <c r="B12" s="313"/>
      <c r="C12" s="315"/>
      <c r="D12" s="283"/>
      <c r="E12" s="283"/>
      <c r="F12" s="149"/>
      <c r="G12" s="278"/>
      <c r="H12" s="278"/>
      <c r="I12" s="111" t="str">
        <f t="shared" si="0"/>
        <v/>
      </c>
      <c r="J12" s="112"/>
      <c r="K12" s="112"/>
      <c r="L12" s="113"/>
      <c r="M12" s="114"/>
      <c r="N12" s="11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16">
        <v>4</v>
      </c>
      <c r="B13" s="312"/>
      <c r="C13" s="314"/>
      <c r="D13" s="296"/>
      <c r="E13" s="297"/>
      <c r="F13" s="143"/>
      <c r="G13" s="284"/>
      <c r="H13" s="285"/>
      <c r="I13" s="33" t="str">
        <f t="shared" si="0"/>
        <v/>
      </c>
      <c r="J13" s="20"/>
      <c r="K13" s="20"/>
      <c r="L13" s="21"/>
      <c r="M13" s="11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7"/>
      <c r="B14" s="318"/>
      <c r="C14" s="319"/>
      <c r="D14" s="286"/>
      <c r="E14" s="287"/>
      <c r="F14" s="147"/>
      <c r="G14" s="288"/>
      <c r="H14" s="289"/>
      <c r="I14" s="35" t="str">
        <f t="shared" si="0"/>
        <v/>
      </c>
      <c r="J14" s="27"/>
      <c r="K14" s="27"/>
      <c r="L14" s="126"/>
      <c r="M14" s="11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11">
        <v>5</v>
      </c>
      <c r="B15" s="313"/>
      <c r="C15" s="315"/>
      <c r="D15" s="290"/>
      <c r="E15" s="291"/>
      <c r="F15" s="148"/>
      <c r="G15" s="292"/>
      <c r="H15" s="293"/>
      <c r="I15" s="121" t="str">
        <f t="shared" si="0"/>
        <v/>
      </c>
      <c r="J15" s="122"/>
      <c r="K15" s="122"/>
      <c r="L15" s="24"/>
      <c r="M15" s="123"/>
      <c r="N15" s="12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11"/>
      <c r="B16" s="313"/>
      <c r="C16" s="315"/>
      <c r="D16" s="298"/>
      <c r="E16" s="299"/>
      <c r="F16" s="149"/>
      <c r="G16" s="294"/>
      <c r="H16" s="295"/>
      <c r="I16" s="111" t="str">
        <f t="shared" si="0"/>
        <v/>
      </c>
      <c r="J16" s="112"/>
      <c r="K16" s="112"/>
      <c r="L16" s="113"/>
      <c r="M16" s="114"/>
      <c r="N16" s="11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16">
        <v>6</v>
      </c>
      <c r="B17" s="312"/>
      <c r="C17" s="314"/>
      <c r="D17" s="296"/>
      <c r="E17" s="297"/>
      <c r="F17" s="143"/>
      <c r="G17" s="284"/>
      <c r="H17" s="285"/>
      <c r="I17" s="33" t="str">
        <f t="shared" si="0"/>
        <v/>
      </c>
      <c r="J17" s="20"/>
      <c r="K17" s="20"/>
      <c r="L17" s="21"/>
      <c r="M17" s="11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7"/>
      <c r="B18" s="318"/>
      <c r="C18" s="319"/>
      <c r="D18" s="286"/>
      <c r="E18" s="287"/>
      <c r="F18" s="147"/>
      <c r="G18" s="288"/>
      <c r="H18" s="289"/>
      <c r="I18" s="35" t="str">
        <f t="shared" si="0"/>
        <v/>
      </c>
      <c r="J18" s="27"/>
      <c r="K18" s="27"/>
      <c r="L18" s="126"/>
      <c r="M18" s="11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11">
        <v>7</v>
      </c>
      <c r="B19" s="313"/>
      <c r="C19" s="315"/>
      <c r="D19" s="290"/>
      <c r="E19" s="291"/>
      <c r="F19" s="148"/>
      <c r="G19" s="292"/>
      <c r="H19" s="293"/>
      <c r="I19" s="121" t="str">
        <f t="shared" si="0"/>
        <v/>
      </c>
      <c r="J19" s="122"/>
      <c r="K19" s="122"/>
      <c r="L19" s="24"/>
      <c r="M19" s="123"/>
      <c r="N19" s="12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11"/>
      <c r="B20" s="313"/>
      <c r="C20" s="315"/>
      <c r="D20" s="298"/>
      <c r="E20" s="299"/>
      <c r="F20" s="149"/>
      <c r="G20" s="294"/>
      <c r="H20" s="295"/>
      <c r="I20" s="111" t="str">
        <f t="shared" si="0"/>
        <v/>
      </c>
      <c r="J20" s="112"/>
      <c r="K20" s="112"/>
      <c r="L20" s="113"/>
      <c r="M20" s="114"/>
      <c r="N20" s="11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16">
        <v>8</v>
      </c>
      <c r="B21" s="312"/>
      <c r="C21" s="314"/>
      <c r="D21" s="300"/>
      <c r="E21" s="301"/>
      <c r="F21" s="144"/>
      <c r="G21" s="302"/>
      <c r="H21" s="303"/>
      <c r="I21" s="33" t="str">
        <f t="shared" si="0"/>
        <v/>
      </c>
      <c r="J21" s="20"/>
      <c r="K21" s="20"/>
      <c r="L21" s="21"/>
      <c r="M21" s="11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7"/>
      <c r="B22" s="318"/>
      <c r="C22" s="319"/>
      <c r="D22" s="320"/>
      <c r="E22" s="321"/>
      <c r="F22" s="125"/>
      <c r="G22" s="266"/>
      <c r="H22" s="267"/>
      <c r="I22" s="35" t="str">
        <f t="shared" si="0"/>
        <v/>
      </c>
      <c r="J22" s="27"/>
      <c r="K22" s="27"/>
      <c r="L22" s="126"/>
      <c r="M22" s="11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11">
        <v>9</v>
      </c>
      <c r="B23" s="313"/>
      <c r="C23" s="315"/>
      <c r="D23" s="304"/>
      <c r="E23" s="304"/>
      <c r="F23" s="145"/>
      <c r="G23" s="305"/>
      <c r="H23" s="306"/>
      <c r="I23" s="121" t="str">
        <f t="shared" si="0"/>
        <v/>
      </c>
      <c r="J23" s="122"/>
      <c r="K23" s="122"/>
      <c r="L23" s="24"/>
      <c r="M23" s="123"/>
      <c r="N23" s="12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11"/>
      <c r="B24" s="313"/>
      <c r="C24" s="315"/>
      <c r="D24" s="307"/>
      <c r="E24" s="307"/>
      <c r="F24" s="146"/>
      <c r="G24" s="308"/>
      <c r="H24" s="309"/>
      <c r="I24" s="111" t="str">
        <f t="shared" si="0"/>
        <v/>
      </c>
      <c r="J24" s="112"/>
      <c r="K24" s="112"/>
      <c r="L24" s="113"/>
      <c r="M24" s="114"/>
      <c r="N24" s="11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16">
        <v>10</v>
      </c>
      <c r="B25" s="312"/>
      <c r="C25" s="314"/>
      <c r="D25" s="310"/>
      <c r="E25" s="310"/>
      <c r="F25" s="144"/>
      <c r="G25" s="302"/>
      <c r="H25" s="303"/>
      <c r="I25" s="33" t="str">
        <f t="shared" si="0"/>
        <v/>
      </c>
      <c r="J25" s="20"/>
      <c r="K25" s="20"/>
      <c r="L25" s="21"/>
      <c r="M25" s="11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7"/>
      <c r="B26" s="318"/>
      <c r="C26" s="319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18"/>
      <c r="N26" s="29"/>
    </row>
    <row r="27" spans="1:29" ht="16.5" customHeight="1">
      <c r="A27" s="5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1F4C9ECE-5FF3-451E-BE1D-FDF9B6038206}">
      <formula1>"　,〇,未"</formula1>
    </dataValidation>
    <dataValidation allowBlank="1" showInputMessage="1" showErrorMessage="1" promptTitle="西暦で入力" prompt="例:1976/11/12" sqref="H7:H12 H23:H26 G7:G26" xr:uid="{09903DD6-C33A-4758-8FA5-8CB6052679AF}"/>
    <dataValidation imeMode="hiragana" allowBlank="1" showInputMessage="1" showErrorMessage="1" sqref="D33:I33 D34 K33" xr:uid="{0D106786-5985-48C4-B902-BCB365D8DE63}"/>
    <dataValidation imeMode="off" allowBlank="1" showInputMessage="1" showErrorMessage="1" sqref="D32:E32 G32:I32 K32" xr:uid="{BFA0EDC5-E368-4A9E-8198-088EE1772AD7}"/>
    <dataValidation allowBlank="1" showInputMessage="1" showErrorMessage="1" promptTitle="自動計算" prompt="左欄の生年月日を入力すると、計算されますので、ご確認下さい。" sqref="I7:I26" xr:uid="{E1BEF455-8719-4835-AE6F-BFA8B89A1087}"/>
    <dataValidation imeMode="hiragana" allowBlank="1" showInputMessage="1" showErrorMessage="1" promptTitle="選手名　　　　　" prompt="全角で入力_x000a_姓と名の間は、全角スペース１文字" sqref="E7:E12 E23:E26 D7:D26" xr:uid="{81D9733A-9AF7-4E0C-B7EE-1DB85408AAF5}"/>
    <dataValidation imeMode="hiragana" allowBlank="1" showInputMessage="1" showErrorMessage="1" promptTitle="選手名のふりがな" prompt="全角ひらがな_x000a_姓と名の間は、全角スペース１文字" sqref="F7:F26" xr:uid="{36EAB73B-0684-45BD-BEFB-A1414CE3733C}"/>
    <dataValidation imeMode="off" allowBlank="1" showInputMessage="1" promptTitle="ランク順を入力" prompt="各種目毎にランク順を入力" sqref="C7:C26" xr:uid="{D34969A8-04F8-464F-9697-57CD46DAB1A2}"/>
    <dataValidation allowBlank="1" showInputMessage="1" showErrorMessage="1" promptTitle="学生の場合" prompt="該当学年を入力してください" sqref="L7:L26" xr:uid="{A9013375-DCC3-430D-8C1B-8BA90452090C}"/>
    <dataValidation imeMode="off" allowBlank="1" showDropDown="1" showErrorMessage="1" promptTitle="所属" prompt="都道府県名選択" sqref="J7:J26" xr:uid="{259CF1A5-9726-4D2F-9810-43CD36E356E7}"/>
    <dataValidation type="list" imeMode="off" allowBlank="1" showInputMessage="1" showErrorMessage="1" promptTitle="他の出場種目の選択" prompt="出場する場合、選択" sqref="K7:K26" xr:uid="{50E2F6D9-8B7C-433D-A1D6-1C494275B611}">
      <formula1>"　,一般WS,30WS,35WS,40WS,45WS,50WS,55WS,2部WS,3部WS,4部WS"</formula1>
    </dataValidation>
    <dataValidation type="list" imeMode="off" allowBlank="1" showInputMessage="1" showErrorMessage="1" promptTitle="種目選択" prompt="出場種目を選択" sqref="B7:B26" xr:uid="{BBE19F97-9212-4356-99D0-EC8DA447A041}">
      <formula1>"一般WD,30WD,35WD,40WD,45WD,50WD,55WD,60WD,2部WD,3部WD,4部WD"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FA2F-E055-4B41-B065-089FBAFE12BD}">
  <sheetPr>
    <tabColor rgb="FF7030A0"/>
  </sheetPr>
  <dimension ref="A1:AC42"/>
  <sheetViews>
    <sheetView tabSelected="1" zoomScaleNormal="100" workbookViewId="0">
      <pane ySplit="6" topLeftCell="A7" activePane="bottomLeft" state="frozen"/>
      <selection activeCell="A3" sqref="A3"/>
      <selection pane="bottomLeft" activeCell="B7" sqref="B7:B8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男複1!$A$2</f>
        <v>第２５回 四国総合バドミントン選手権大会愛媛県予選　ダブルス参加申込用紙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74</v>
      </c>
      <c r="D4" s="250"/>
      <c r="E4" s="251"/>
      <c r="F4" s="9"/>
      <c r="G4" s="10">
        <f>女複1!G4</f>
        <v>0</v>
      </c>
      <c r="H4" s="11" t="s">
        <v>13</v>
      </c>
      <c r="I4" s="107" t="str">
        <f ca="1">RIGHT(CELL("filename",B1),LEN(CELL("filename",B1))-FIND("]", CELL("filename",B1)))</f>
        <v>女複3</v>
      </c>
      <c r="K4" s="49" t="s">
        <v>14</v>
      </c>
      <c r="L4" s="252">
        <f>女複1!L4</f>
        <v>0</v>
      </c>
      <c r="M4" s="253">
        <f>女複1!M4</f>
        <v>0</v>
      </c>
      <c r="N4" s="12"/>
      <c r="O4" s="133" t="s">
        <v>83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入金明細!$L$4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93" t="s">
        <v>4</v>
      </c>
      <c r="G6" s="257" t="s">
        <v>10</v>
      </c>
      <c r="H6" s="256"/>
      <c r="I6" s="93" t="s">
        <v>1</v>
      </c>
      <c r="J6" s="94" t="s">
        <v>57</v>
      </c>
      <c r="K6" s="139" t="s">
        <v>9</v>
      </c>
      <c r="L6" s="17" t="s">
        <v>89</v>
      </c>
      <c r="M6" s="94" t="s">
        <v>58</v>
      </c>
      <c r="N6" s="18" t="s">
        <v>67</v>
      </c>
      <c r="O6" s="109" t="s">
        <v>87</v>
      </c>
    </row>
    <row r="7" spans="1:27" ht="25.5" customHeight="1">
      <c r="A7" s="311">
        <v>1</v>
      </c>
      <c r="B7" s="312"/>
      <c r="C7" s="31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11"/>
      <c r="B8" s="313"/>
      <c r="C8" s="315"/>
      <c r="D8" s="276"/>
      <c r="E8" s="277"/>
      <c r="F8" s="149"/>
      <c r="G8" s="278"/>
      <c r="H8" s="278"/>
      <c r="I8" s="111" t="str">
        <f t="shared" ref="I8:I26" si="0">IF(G8&lt;&gt;"",DATEDIF(G8,DATEVALUE("2021/4/1"),"Y"),"")</f>
        <v/>
      </c>
      <c r="J8" s="112"/>
      <c r="K8" s="112"/>
      <c r="L8" s="113"/>
      <c r="M8" s="114"/>
      <c r="N8" s="11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16">
        <v>2</v>
      </c>
      <c r="B9" s="312"/>
      <c r="C9" s="314"/>
      <c r="D9" s="240"/>
      <c r="E9" s="240"/>
      <c r="F9" s="143"/>
      <c r="G9" s="241"/>
      <c r="H9" s="241"/>
      <c r="I9" s="33" t="str">
        <f t="shared" si="0"/>
        <v/>
      </c>
      <c r="J9" s="20"/>
      <c r="K9" s="20"/>
      <c r="L9" s="21"/>
      <c r="M9" s="11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7"/>
      <c r="B10" s="318"/>
      <c r="C10" s="319"/>
      <c r="D10" s="279"/>
      <c r="E10" s="279"/>
      <c r="F10" s="147"/>
      <c r="G10" s="280"/>
      <c r="H10" s="280"/>
      <c r="I10" s="35" t="str">
        <f t="shared" si="0"/>
        <v/>
      </c>
      <c r="J10" s="27"/>
      <c r="K10" s="27"/>
      <c r="L10" s="126"/>
      <c r="M10" s="11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11">
        <v>3</v>
      </c>
      <c r="B11" s="313"/>
      <c r="C11" s="315"/>
      <c r="D11" s="281"/>
      <c r="E11" s="281"/>
      <c r="F11" s="148"/>
      <c r="G11" s="282"/>
      <c r="H11" s="282"/>
      <c r="I11" s="121" t="str">
        <f t="shared" si="0"/>
        <v/>
      </c>
      <c r="J11" s="122"/>
      <c r="K11" s="122"/>
      <c r="L11" s="24"/>
      <c r="M11" s="123"/>
      <c r="N11" s="12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11"/>
      <c r="B12" s="313"/>
      <c r="C12" s="315"/>
      <c r="D12" s="283"/>
      <c r="E12" s="283"/>
      <c r="F12" s="149"/>
      <c r="G12" s="278"/>
      <c r="H12" s="278"/>
      <c r="I12" s="111" t="str">
        <f t="shared" si="0"/>
        <v/>
      </c>
      <c r="J12" s="112"/>
      <c r="K12" s="112"/>
      <c r="L12" s="113"/>
      <c r="M12" s="114"/>
      <c r="N12" s="11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16">
        <v>4</v>
      </c>
      <c r="B13" s="312"/>
      <c r="C13" s="314"/>
      <c r="D13" s="296"/>
      <c r="E13" s="297"/>
      <c r="F13" s="143"/>
      <c r="G13" s="284"/>
      <c r="H13" s="285"/>
      <c r="I13" s="33" t="str">
        <f t="shared" si="0"/>
        <v/>
      </c>
      <c r="J13" s="20"/>
      <c r="K13" s="20"/>
      <c r="L13" s="21"/>
      <c r="M13" s="11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7"/>
      <c r="B14" s="318"/>
      <c r="C14" s="319"/>
      <c r="D14" s="286"/>
      <c r="E14" s="287"/>
      <c r="F14" s="147"/>
      <c r="G14" s="288"/>
      <c r="H14" s="289"/>
      <c r="I14" s="35" t="str">
        <f t="shared" si="0"/>
        <v/>
      </c>
      <c r="J14" s="27"/>
      <c r="K14" s="27"/>
      <c r="L14" s="126"/>
      <c r="M14" s="11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11">
        <v>5</v>
      </c>
      <c r="B15" s="313"/>
      <c r="C15" s="315"/>
      <c r="D15" s="290"/>
      <c r="E15" s="291"/>
      <c r="F15" s="148"/>
      <c r="G15" s="292"/>
      <c r="H15" s="293"/>
      <c r="I15" s="121" t="str">
        <f t="shared" si="0"/>
        <v/>
      </c>
      <c r="J15" s="122"/>
      <c r="K15" s="122"/>
      <c r="L15" s="24"/>
      <c r="M15" s="123"/>
      <c r="N15" s="12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11"/>
      <c r="B16" s="313"/>
      <c r="C16" s="315"/>
      <c r="D16" s="298"/>
      <c r="E16" s="299"/>
      <c r="F16" s="149"/>
      <c r="G16" s="294"/>
      <c r="H16" s="295"/>
      <c r="I16" s="111" t="str">
        <f t="shared" si="0"/>
        <v/>
      </c>
      <c r="J16" s="112"/>
      <c r="K16" s="112"/>
      <c r="L16" s="113"/>
      <c r="M16" s="114"/>
      <c r="N16" s="11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16">
        <v>6</v>
      </c>
      <c r="B17" s="312"/>
      <c r="C17" s="314"/>
      <c r="D17" s="296"/>
      <c r="E17" s="297"/>
      <c r="F17" s="143"/>
      <c r="G17" s="284"/>
      <c r="H17" s="285"/>
      <c r="I17" s="33" t="str">
        <f t="shared" si="0"/>
        <v/>
      </c>
      <c r="J17" s="20"/>
      <c r="K17" s="20"/>
      <c r="L17" s="21"/>
      <c r="M17" s="11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7"/>
      <c r="B18" s="318"/>
      <c r="C18" s="319"/>
      <c r="D18" s="286"/>
      <c r="E18" s="287"/>
      <c r="F18" s="147"/>
      <c r="G18" s="288"/>
      <c r="H18" s="289"/>
      <c r="I18" s="35" t="str">
        <f t="shared" si="0"/>
        <v/>
      </c>
      <c r="J18" s="27"/>
      <c r="K18" s="27"/>
      <c r="L18" s="126"/>
      <c r="M18" s="11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11">
        <v>7</v>
      </c>
      <c r="B19" s="313"/>
      <c r="C19" s="315"/>
      <c r="D19" s="290"/>
      <c r="E19" s="291"/>
      <c r="F19" s="148"/>
      <c r="G19" s="292"/>
      <c r="H19" s="293"/>
      <c r="I19" s="121" t="str">
        <f t="shared" si="0"/>
        <v/>
      </c>
      <c r="J19" s="122"/>
      <c r="K19" s="122"/>
      <c r="L19" s="24"/>
      <c r="M19" s="123"/>
      <c r="N19" s="12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11"/>
      <c r="B20" s="313"/>
      <c r="C20" s="315"/>
      <c r="D20" s="298"/>
      <c r="E20" s="299"/>
      <c r="F20" s="149"/>
      <c r="G20" s="294"/>
      <c r="H20" s="295"/>
      <c r="I20" s="111" t="str">
        <f t="shared" si="0"/>
        <v/>
      </c>
      <c r="J20" s="112"/>
      <c r="K20" s="112"/>
      <c r="L20" s="113"/>
      <c r="M20" s="114"/>
      <c r="N20" s="11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16">
        <v>8</v>
      </c>
      <c r="B21" s="312"/>
      <c r="C21" s="314"/>
      <c r="D21" s="300"/>
      <c r="E21" s="301"/>
      <c r="F21" s="144"/>
      <c r="G21" s="302"/>
      <c r="H21" s="303"/>
      <c r="I21" s="33" t="str">
        <f t="shared" si="0"/>
        <v/>
      </c>
      <c r="J21" s="20"/>
      <c r="K21" s="20"/>
      <c r="L21" s="21"/>
      <c r="M21" s="11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7"/>
      <c r="B22" s="318"/>
      <c r="C22" s="319"/>
      <c r="D22" s="320"/>
      <c r="E22" s="321"/>
      <c r="F22" s="125"/>
      <c r="G22" s="266"/>
      <c r="H22" s="267"/>
      <c r="I22" s="35" t="str">
        <f t="shared" si="0"/>
        <v/>
      </c>
      <c r="J22" s="27"/>
      <c r="K22" s="27"/>
      <c r="L22" s="126"/>
      <c r="M22" s="11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11">
        <v>9</v>
      </c>
      <c r="B23" s="313"/>
      <c r="C23" s="315"/>
      <c r="D23" s="304"/>
      <c r="E23" s="304"/>
      <c r="F23" s="145"/>
      <c r="G23" s="305"/>
      <c r="H23" s="306"/>
      <c r="I23" s="121" t="str">
        <f t="shared" si="0"/>
        <v/>
      </c>
      <c r="J23" s="122"/>
      <c r="K23" s="122"/>
      <c r="L23" s="24"/>
      <c r="M23" s="123"/>
      <c r="N23" s="12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11"/>
      <c r="B24" s="313"/>
      <c r="C24" s="315"/>
      <c r="D24" s="307"/>
      <c r="E24" s="307"/>
      <c r="F24" s="146"/>
      <c r="G24" s="308"/>
      <c r="H24" s="309"/>
      <c r="I24" s="111" t="str">
        <f t="shared" si="0"/>
        <v/>
      </c>
      <c r="J24" s="112"/>
      <c r="K24" s="112"/>
      <c r="L24" s="113"/>
      <c r="M24" s="114"/>
      <c r="N24" s="11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16">
        <v>10</v>
      </c>
      <c r="B25" s="312"/>
      <c r="C25" s="314"/>
      <c r="D25" s="310"/>
      <c r="E25" s="310"/>
      <c r="F25" s="144"/>
      <c r="G25" s="302"/>
      <c r="H25" s="303"/>
      <c r="I25" s="33" t="str">
        <f t="shared" si="0"/>
        <v/>
      </c>
      <c r="J25" s="20"/>
      <c r="K25" s="20"/>
      <c r="L25" s="21"/>
      <c r="M25" s="11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7"/>
      <c r="B26" s="318"/>
      <c r="C26" s="319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18"/>
      <c r="N26" s="29"/>
    </row>
    <row r="27" spans="1:29" ht="16.5" customHeight="1">
      <c r="A27" s="5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AC027826-694D-4706-8DAD-D7D0AED831E2}"/>
    <dataValidation imeMode="hiragana" allowBlank="1" showInputMessage="1" showErrorMessage="1" promptTitle="選手名　　　　　" prompt="全角で入力_x000a_姓と名の間は、全角スペース１文字" sqref="E7:E12 E23:E26 D7:D26" xr:uid="{4DC54DD5-5B44-4B3A-B93C-18D4335EE2BE}"/>
    <dataValidation allowBlank="1" showInputMessage="1" showErrorMessage="1" promptTitle="自動計算" prompt="左欄の生年月日を入力すると、計算されますので、ご確認下さい。" sqref="I7:I26" xr:uid="{44FB6EE3-5DC0-4570-AF6D-A453110D26AA}"/>
    <dataValidation imeMode="off" allowBlank="1" showInputMessage="1" showErrorMessage="1" sqref="D32:E32 G32:I32 K32" xr:uid="{328E3BCF-D9E1-4028-91EC-0AEC108CB3E6}"/>
    <dataValidation imeMode="hiragana" allowBlank="1" showInputMessage="1" showErrorMessage="1" sqref="D33:I33 D34 K33" xr:uid="{D2281389-B251-4CD9-A1F5-C37B202AC3C2}"/>
    <dataValidation allowBlank="1" showInputMessage="1" showErrorMessage="1" promptTitle="西暦で入力" prompt="例:1976/11/12" sqref="H7:H12 H23:H26 G7:G26" xr:uid="{8CCF4E8F-42F1-4C2D-8490-3D8BC1868F99}"/>
    <dataValidation type="list" allowBlank="1" showInputMessage="1" showErrorMessage="1" promptTitle="今年度登録" prompt="すでに登録手続きをしている場合「〇」、_x000a_まだの場合「未」" sqref="N7:N26" xr:uid="{AA53B013-B514-461B-82E6-52ABF9A593DC}">
      <formula1>"　,〇,未"</formula1>
    </dataValidation>
    <dataValidation imeMode="off" allowBlank="1" showInputMessage="1" promptTitle="ランク順を入力" prompt="各種目毎にランク順を入力" sqref="C7:C26" xr:uid="{C6B919B0-7874-48AF-BADD-0D3F60E8717B}"/>
    <dataValidation allowBlank="1" showInputMessage="1" showErrorMessage="1" promptTitle="学生の場合" prompt="該当学年を入力してください" sqref="L7:L26" xr:uid="{0BAE55FE-C758-45CE-8BDD-5F5EDEED270E}"/>
    <dataValidation imeMode="off" allowBlank="1" showDropDown="1" showErrorMessage="1" promptTitle="所属" prompt="都道府県名選択" sqref="J7:J26" xr:uid="{DA2234B7-3F3D-48AC-98CE-4ED2AF672FF5}"/>
    <dataValidation type="list" imeMode="off" allowBlank="1" showInputMessage="1" showErrorMessage="1" promptTitle="他の出場種目の選択" prompt="出場する場合、選択" sqref="K7:K26" xr:uid="{C1B96BC3-643E-4011-A7C5-2BF195B734B7}">
      <formula1>"　,一般WS,30WS,35WS,40WS,45WS,50WS,55WS,2部WS,3部WS,4部WS"</formula1>
    </dataValidation>
    <dataValidation type="list" imeMode="off" allowBlank="1" showInputMessage="1" showErrorMessage="1" promptTitle="種目選択" prompt="出場種目を選択" sqref="B7:B26" xr:uid="{C788A2DD-0F32-4724-B338-5031CBE17FE0}">
      <formula1>"一般WD,30WD,35WD,40WD,45WD,50WD,55WD,60WD,2部WD,3部WD,4部WD"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13" sqref="I13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">
        <v>96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70</v>
      </c>
      <c r="D4" s="250"/>
      <c r="E4" s="251"/>
      <c r="F4" s="9"/>
      <c r="G4" s="10"/>
      <c r="H4" s="11" t="s">
        <v>13</v>
      </c>
      <c r="I4" s="107" t="str">
        <f ca="1">RIGHT(CELL("filename",B1),LEN(CELL("filename",B1))-FIND("]", CELL("filename",B1)))</f>
        <v>男単1</v>
      </c>
      <c r="K4" s="37" t="s">
        <v>14</v>
      </c>
      <c r="L4" s="252"/>
      <c r="M4" s="253"/>
      <c r="N4" s="12"/>
      <c r="O4" s="108" t="s">
        <v>15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入金明細!$L$4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15" t="s">
        <v>4</v>
      </c>
      <c r="G6" s="257" t="s">
        <v>10</v>
      </c>
      <c r="H6" s="256"/>
      <c r="I6" s="15" t="s">
        <v>1</v>
      </c>
      <c r="J6" s="16" t="s">
        <v>57</v>
      </c>
      <c r="K6" s="139" t="s">
        <v>9</v>
      </c>
      <c r="L6" s="17" t="s">
        <v>89</v>
      </c>
      <c r="M6" s="16" t="s">
        <v>58</v>
      </c>
      <c r="N6" s="18" t="s">
        <v>67</v>
      </c>
      <c r="O6" s="109" t="s">
        <v>87</v>
      </c>
    </row>
    <row r="7" spans="1:27" ht="25.5" customHeight="1">
      <c r="A7" s="137">
        <v>1</v>
      </c>
      <c r="B7" s="101"/>
      <c r="C7" s="134"/>
      <c r="D7" s="240"/>
      <c r="E7" s="240"/>
      <c r="F7" s="42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5">
        <v>2</v>
      </c>
      <c r="B8" s="102"/>
      <c r="C8" s="135"/>
      <c r="D8" s="245"/>
      <c r="E8" s="246"/>
      <c r="F8" s="41"/>
      <c r="G8" s="247"/>
      <c r="H8" s="247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5">
        <v>3</v>
      </c>
      <c r="B9" s="102"/>
      <c r="C9" s="135"/>
      <c r="D9" s="244"/>
      <c r="E9" s="244"/>
      <c r="F9" s="41"/>
      <c r="G9" s="247"/>
      <c r="H9" s="2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5">
        <v>4</v>
      </c>
      <c r="B10" s="102"/>
      <c r="C10" s="135"/>
      <c r="D10" s="244"/>
      <c r="E10" s="244"/>
      <c r="F10" s="41"/>
      <c r="G10" s="247"/>
      <c r="H10" s="2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5">
        <v>5</v>
      </c>
      <c r="B11" s="102"/>
      <c r="C11" s="135"/>
      <c r="D11" s="244"/>
      <c r="E11" s="244"/>
      <c r="F11" s="41"/>
      <c r="G11" s="247"/>
      <c r="H11" s="2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5">
        <v>6</v>
      </c>
      <c r="B12" s="102"/>
      <c r="C12" s="135"/>
      <c r="D12" s="244"/>
      <c r="E12" s="244"/>
      <c r="F12" s="41"/>
      <c r="G12" s="247"/>
      <c r="H12" s="2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5">
        <v>7</v>
      </c>
      <c r="B13" s="102"/>
      <c r="C13" s="135"/>
      <c r="D13" s="242"/>
      <c r="E13" s="243"/>
      <c r="F13" s="41"/>
      <c r="G13" s="236"/>
      <c r="H13" s="2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5">
        <v>8</v>
      </c>
      <c r="B14" s="102"/>
      <c r="C14" s="135"/>
      <c r="D14" s="242"/>
      <c r="E14" s="243"/>
      <c r="F14" s="41"/>
      <c r="G14" s="236"/>
      <c r="H14" s="2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5">
        <v>9</v>
      </c>
      <c r="B15" s="102"/>
      <c r="C15" s="135"/>
      <c r="D15" s="242"/>
      <c r="E15" s="243"/>
      <c r="F15" s="41"/>
      <c r="G15" s="236"/>
      <c r="H15" s="2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5">
        <v>10</v>
      </c>
      <c r="B16" s="102"/>
      <c r="C16" s="135"/>
      <c r="D16" s="242"/>
      <c r="E16" s="243"/>
      <c r="F16" s="41"/>
      <c r="G16" s="236"/>
      <c r="H16" s="2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5">
        <v>11</v>
      </c>
      <c r="B17" s="102"/>
      <c r="C17" s="135"/>
      <c r="D17" s="242"/>
      <c r="E17" s="243"/>
      <c r="F17" s="41"/>
      <c r="G17" s="236"/>
      <c r="H17" s="2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5">
        <v>12</v>
      </c>
      <c r="B18" s="102"/>
      <c r="C18" s="135"/>
      <c r="D18" s="242"/>
      <c r="E18" s="243"/>
      <c r="F18" s="41"/>
      <c r="G18" s="236"/>
      <c r="H18" s="2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5">
        <v>13</v>
      </c>
      <c r="B19" s="102"/>
      <c r="C19" s="135"/>
      <c r="D19" s="242"/>
      <c r="E19" s="243"/>
      <c r="F19" s="41"/>
      <c r="G19" s="236"/>
      <c r="H19" s="2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5">
        <v>14</v>
      </c>
      <c r="B20" s="102"/>
      <c r="C20" s="135"/>
      <c r="D20" s="242"/>
      <c r="E20" s="243"/>
      <c r="F20" s="41"/>
      <c r="G20" s="236"/>
      <c r="H20" s="2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5">
        <v>15</v>
      </c>
      <c r="B21" s="102"/>
      <c r="C21" s="135"/>
      <c r="D21" s="261"/>
      <c r="E21" s="262"/>
      <c r="F21" s="39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5">
        <v>16</v>
      </c>
      <c r="B22" s="102"/>
      <c r="C22" s="135"/>
      <c r="D22" s="261"/>
      <c r="E22" s="262"/>
      <c r="F22" s="39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5">
        <v>17</v>
      </c>
      <c r="B23" s="102"/>
      <c r="C23" s="135"/>
      <c r="D23" s="263"/>
      <c r="E23" s="263"/>
      <c r="F23" s="39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5">
        <v>18</v>
      </c>
      <c r="B24" s="102"/>
      <c r="C24" s="135"/>
      <c r="D24" s="263"/>
      <c r="E24" s="263"/>
      <c r="F24" s="39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5">
        <v>19</v>
      </c>
      <c r="B25" s="102"/>
      <c r="C25" s="135"/>
      <c r="D25" s="263"/>
      <c r="E25" s="263"/>
      <c r="F25" s="39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6">
        <v>20</v>
      </c>
      <c r="B26" s="103"/>
      <c r="C26" s="136"/>
      <c r="D26" s="271"/>
      <c r="E26" s="271"/>
      <c r="F26" s="40"/>
      <c r="G26" s="266"/>
      <c r="H26" s="2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4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65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56"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D20:E20"/>
    <mergeCell ref="D15:E15"/>
    <mergeCell ref="D16:E16"/>
    <mergeCell ref="D17:E17"/>
    <mergeCell ref="D18:E18"/>
    <mergeCell ref="B1:J1"/>
    <mergeCell ref="C4:E4"/>
    <mergeCell ref="L4:M4"/>
    <mergeCell ref="B6:C6"/>
    <mergeCell ref="D6:E6"/>
    <mergeCell ref="G6:H6"/>
    <mergeCell ref="A2:N2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</mergeCells>
  <phoneticPr fontId="3"/>
  <conditionalFormatting sqref="M7:M26">
    <cfRule type="containsBlanks" dxfId="23" priority="2">
      <formula>LEN(TRIM(M7))=0</formula>
    </cfRule>
    <cfRule type="expression" dxfId="22" priority="3" stopIfTrue="1">
      <formula>LEN(M7)&lt;&gt;10</formula>
    </cfRule>
  </conditionalFormatting>
  <dataValidations xWindow="788" yWindow="695" count="12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"一般MS,30MS,35MS,40MS,45MS,50MS,55MS,60MS,65MS,2部MS,3部MS,4部MS"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,一般MD,30MD,35MD,40MD,45MD,50MD,55MD,60MD,65MD,2部MD,3部MD,4部MD"</formula1>
    </dataValidation>
    <dataValidation allowBlank="1" showInputMessage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まだの場合「未」" sqref="N7:N26" xr:uid="{0F680611-DBB9-4C36-AD97-D072519C49C2}">
      <formula1>"　,〇,未"</formula1>
    </dataValidation>
    <dataValidation imeMode="off" allowBlank="1" showInputMessage="1" promptTitle="ランク順を入力" prompt="各種目毎にランク順を入力" sqref="C7:C26" xr:uid="{3DA5485E-F39E-476E-B5CE-F11255E15C2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7" sqref="I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男単1!$A$2</f>
        <v>第２５回 四国総合バドミントン選手権大会愛媛県予選　シングルス参加申込用紙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70</v>
      </c>
      <c r="D4" s="250"/>
      <c r="E4" s="251"/>
      <c r="F4" s="9"/>
      <c r="G4" s="10">
        <f>男単1!G4</f>
        <v>0</v>
      </c>
      <c r="H4" s="11" t="s">
        <v>13</v>
      </c>
      <c r="I4" s="107" t="str">
        <f ca="1">RIGHT(CELL("filename",B1),LEN(CELL("filename",B1))-FIND("]", CELL("filename",B1)))</f>
        <v>男単2</v>
      </c>
      <c r="K4" s="49" t="s">
        <v>14</v>
      </c>
      <c r="L4" s="252">
        <f>男単1!L4:M4</f>
        <v>0</v>
      </c>
      <c r="M4" s="253"/>
      <c r="N4" s="12"/>
      <c r="O4" s="133" t="s">
        <v>79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男単1!M5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45" t="s">
        <v>4</v>
      </c>
      <c r="G6" s="257" t="s">
        <v>10</v>
      </c>
      <c r="H6" s="256"/>
      <c r="I6" s="45" t="s">
        <v>1</v>
      </c>
      <c r="J6" s="46" t="s">
        <v>57</v>
      </c>
      <c r="K6" s="139" t="s">
        <v>9</v>
      </c>
      <c r="L6" s="17" t="s">
        <v>89</v>
      </c>
      <c r="M6" s="46" t="s">
        <v>58</v>
      </c>
      <c r="N6" s="18" t="s">
        <v>67</v>
      </c>
      <c r="O6" s="109" t="s">
        <v>87</v>
      </c>
    </row>
    <row r="7" spans="1:27" ht="25.5" customHeight="1">
      <c r="A7" s="137">
        <v>1</v>
      </c>
      <c r="B7" s="101"/>
      <c r="C7" s="13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5">
        <v>2</v>
      </c>
      <c r="B8" s="102"/>
      <c r="C8" s="135"/>
      <c r="D8" s="245"/>
      <c r="E8" s="246"/>
      <c r="F8" s="142"/>
      <c r="G8" s="247"/>
      <c r="H8" s="247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5">
        <v>3</v>
      </c>
      <c r="B9" s="102"/>
      <c r="C9" s="135"/>
      <c r="D9" s="244"/>
      <c r="E9" s="244"/>
      <c r="F9" s="142"/>
      <c r="G9" s="247"/>
      <c r="H9" s="2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5">
        <v>4</v>
      </c>
      <c r="B10" s="102"/>
      <c r="C10" s="135"/>
      <c r="D10" s="244"/>
      <c r="E10" s="244"/>
      <c r="F10" s="142"/>
      <c r="G10" s="247"/>
      <c r="H10" s="2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5">
        <v>5</v>
      </c>
      <c r="B11" s="102"/>
      <c r="C11" s="135"/>
      <c r="D11" s="244"/>
      <c r="E11" s="244"/>
      <c r="F11" s="142"/>
      <c r="G11" s="247"/>
      <c r="H11" s="2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5">
        <v>6</v>
      </c>
      <c r="B12" s="102"/>
      <c r="C12" s="135"/>
      <c r="D12" s="244"/>
      <c r="E12" s="244"/>
      <c r="F12" s="142"/>
      <c r="G12" s="247"/>
      <c r="H12" s="2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5">
        <v>7</v>
      </c>
      <c r="B13" s="102"/>
      <c r="C13" s="135"/>
      <c r="D13" s="242"/>
      <c r="E13" s="243"/>
      <c r="F13" s="142"/>
      <c r="G13" s="236"/>
      <c r="H13" s="2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5">
        <v>8</v>
      </c>
      <c r="B14" s="102"/>
      <c r="C14" s="135"/>
      <c r="D14" s="242"/>
      <c r="E14" s="243"/>
      <c r="F14" s="142"/>
      <c r="G14" s="236"/>
      <c r="H14" s="2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5">
        <v>9</v>
      </c>
      <c r="B15" s="102"/>
      <c r="C15" s="135"/>
      <c r="D15" s="242"/>
      <c r="E15" s="243"/>
      <c r="F15" s="142"/>
      <c r="G15" s="236"/>
      <c r="H15" s="2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5">
        <v>10</v>
      </c>
      <c r="B16" s="102"/>
      <c r="C16" s="135"/>
      <c r="D16" s="242"/>
      <c r="E16" s="243"/>
      <c r="F16" s="142"/>
      <c r="G16" s="236"/>
      <c r="H16" s="2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5">
        <v>11</v>
      </c>
      <c r="B17" s="102"/>
      <c r="C17" s="135"/>
      <c r="D17" s="242"/>
      <c r="E17" s="243"/>
      <c r="F17" s="142"/>
      <c r="G17" s="236"/>
      <c r="H17" s="2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5">
        <v>12</v>
      </c>
      <c r="B18" s="102"/>
      <c r="C18" s="135"/>
      <c r="D18" s="242"/>
      <c r="E18" s="243"/>
      <c r="F18" s="142"/>
      <c r="G18" s="236"/>
      <c r="H18" s="2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5">
        <v>13</v>
      </c>
      <c r="B19" s="102"/>
      <c r="C19" s="135"/>
      <c r="D19" s="242"/>
      <c r="E19" s="243"/>
      <c r="F19" s="142"/>
      <c r="G19" s="236"/>
      <c r="H19" s="2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5">
        <v>14</v>
      </c>
      <c r="B20" s="102"/>
      <c r="C20" s="135"/>
      <c r="D20" s="242"/>
      <c r="E20" s="243"/>
      <c r="F20" s="142"/>
      <c r="G20" s="236"/>
      <c r="H20" s="2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5">
        <v>15</v>
      </c>
      <c r="B21" s="102"/>
      <c r="C21" s="135"/>
      <c r="D21" s="261"/>
      <c r="E21" s="262"/>
      <c r="F21" s="140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5">
        <v>16</v>
      </c>
      <c r="B22" s="102"/>
      <c r="C22" s="135"/>
      <c r="D22" s="261"/>
      <c r="E22" s="262"/>
      <c r="F22" s="140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5">
        <v>17</v>
      </c>
      <c r="B23" s="102"/>
      <c r="C23" s="135"/>
      <c r="D23" s="263"/>
      <c r="E23" s="263"/>
      <c r="F23" s="140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5">
        <v>18</v>
      </c>
      <c r="B24" s="102"/>
      <c r="C24" s="135"/>
      <c r="D24" s="263"/>
      <c r="E24" s="263"/>
      <c r="F24" s="140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5">
        <v>19</v>
      </c>
      <c r="B25" s="102"/>
      <c r="C25" s="135"/>
      <c r="D25" s="263"/>
      <c r="E25" s="263"/>
      <c r="F25" s="140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6">
        <v>20</v>
      </c>
      <c r="B26" s="103"/>
      <c r="C26" s="136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4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21" priority="1">
      <formula>LEN(TRIM(M7))=0</formula>
    </cfRule>
    <cfRule type="expression" dxfId="20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8BA7A5EE-2CB6-439D-B5CD-AFE57F89AEA6}">
      <formula1>"　,〇,未"</formula1>
    </dataValidation>
    <dataValidation allowBlank="1" showInputMessage="1" showErrorMessage="1" promptTitle="西暦で入力" prompt="例:1976/11/12" sqref="H7:H12 H23:H26 G7:G26" xr:uid="{B4B439F3-6226-4821-816F-8A6DD492D507}"/>
    <dataValidation imeMode="hiragana" allowBlank="1" showInputMessage="1" showErrorMessage="1" sqref="D33:I33 D34 K33" xr:uid="{590307B9-6199-4FAC-858F-FB98F67A5196}"/>
    <dataValidation imeMode="off" allowBlank="1" showInputMessage="1" showErrorMessage="1" sqref="D32:E32 G32:I32 K32" xr:uid="{EFD59A67-A4BD-4AE0-90C4-D85F9150224B}"/>
    <dataValidation allowBlank="1" showInputMessage="1" showErrorMessage="1" promptTitle="自動計算" prompt="左欄の生年月日を入力すると、計算されますので、ご確認下さい。" sqref="I7:I26" xr:uid="{6600E71B-D13D-42D6-B858-F6515C5523BA}"/>
    <dataValidation imeMode="hiragana" allowBlank="1" showInputMessage="1" showErrorMessage="1" promptTitle="選手名　　　　　" prompt="全角で入力_x000a_姓と名の間は、全角スペース１文字" sqref="E7:E12 E23:E26 D7:D26" xr:uid="{F41888AE-C83D-45EC-80D8-4FA0E552C1AB}"/>
    <dataValidation imeMode="hiragana" allowBlank="1" showInputMessage="1" showErrorMessage="1" promptTitle="選手名のふりがな" prompt="全角ひらがな_x000a_姓と名の間は、全角スペース１文字" sqref="F7:F26" xr:uid="{834AD453-C397-4DBD-A601-BED4C1D54BD5}"/>
    <dataValidation imeMode="off" allowBlank="1" showInputMessage="1" promptTitle="ランク順を入力" prompt="各種目毎にランク順を入力" sqref="C7:C26" xr:uid="{4437B9D7-189A-411F-9068-51C1B995B6D0}"/>
    <dataValidation allowBlank="1" showInputMessage="1" showErrorMessage="1" promptTitle="学生の場合" prompt="該当学年を入力してください" sqref="L7:L26" xr:uid="{8A5D4C11-4501-4E31-B5FE-20C464A42FFB}"/>
    <dataValidation imeMode="off" allowBlank="1" showDropDown="1" showErrorMessage="1" promptTitle="所属" prompt="都道府県名選択" sqref="J7:J26" xr:uid="{63E0EC80-576D-4A8C-8E29-3218730F7608}"/>
    <dataValidation type="list" imeMode="off" allowBlank="1" showInputMessage="1" showErrorMessage="1" promptTitle="他の出場種目の選択" prompt="出場する場合、選択" sqref="K7:K26" xr:uid="{C4B23A81-C08D-4442-8DBA-33DF3B476A21}">
      <formula1>"　,一般MD,30MD,35MD,40MD,45MD,50MD,55MD,60MD,65MD,2部MD,3部MD,4部MD"</formula1>
    </dataValidation>
    <dataValidation type="list" imeMode="off" allowBlank="1" showInputMessage="1" showErrorMessage="1" promptTitle="種目選択" prompt="出場種目を選択" sqref="B7:B26" xr:uid="{21C86319-8A93-4DF3-8D92-1496212A718D}">
      <formula1>"一般MS,30MS,35MS,40MS,45MS,50MS,55MS,60MS,65MS,2部MS,3部MS,4部MS"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1266-0571-4828-B175-501C8BDCC2A4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G9" sqref="G9:H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男単1!$A$2</f>
        <v>第２５回 四国総合バドミントン選手権大会愛媛県予選　シングルス参加申込用紙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70</v>
      </c>
      <c r="D4" s="250"/>
      <c r="E4" s="251"/>
      <c r="F4" s="9"/>
      <c r="G4" s="10">
        <f>男単1!G4</f>
        <v>0</v>
      </c>
      <c r="H4" s="11" t="s">
        <v>13</v>
      </c>
      <c r="I4" s="107" t="str">
        <f ca="1">RIGHT(CELL("filename",B1),LEN(CELL("filename",B1))-FIND("]", CELL("filename",B1)))</f>
        <v>男単3</v>
      </c>
      <c r="K4" s="49" t="s">
        <v>14</v>
      </c>
      <c r="L4" s="252">
        <f>男単1!L4:M4</f>
        <v>0</v>
      </c>
      <c r="M4" s="253"/>
      <c r="N4" s="12"/>
      <c r="O4" s="133" t="s">
        <v>79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男単1!M5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45" t="s">
        <v>4</v>
      </c>
      <c r="G6" s="257" t="s">
        <v>10</v>
      </c>
      <c r="H6" s="256"/>
      <c r="I6" s="45" t="s">
        <v>1</v>
      </c>
      <c r="J6" s="46" t="s">
        <v>57</v>
      </c>
      <c r="K6" s="139" t="s">
        <v>9</v>
      </c>
      <c r="L6" s="17" t="s">
        <v>89</v>
      </c>
      <c r="M6" s="46" t="s">
        <v>58</v>
      </c>
      <c r="N6" s="18" t="s">
        <v>67</v>
      </c>
      <c r="O6" s="109" t="s">
        <v>87</v>
      </c>
    </row>
    <row r="7" spans="1:27" ht="25.5" customHeight="1">
      <c r="A7" s="137">
        <v>1</v>
      </c>
      <c r="B7" s="101"/>
      <c r="C7" s="13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5">
        <v>2</v>
      </c>
      <c r="B8" s="102"/>
      <c r="C8" s="135"/>
      <c r="D8" s="245"/>
      <c r="E8" s="246"/>
      <c r="F8" s="142"/>
      <c r="G8" s="247"/>
      <c r="H8" s="247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5">
        <v>3</v>
      </c>
      <c r="B9" s="102"/>
      <c r="C9" s="135"/>
      <c r="D9" s="244"/>
      <c r="E9" s="244"/>
      <c r="F9" s="142"/>
      <c r="G9" s="247"/>
      <c r="H9" s="2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5">
        <v>4</v>
      </c>
      <c r="B10" s="102"/>
      <c r="C10" s="135"/>
      <c r="D10" s="244"/>
      <c r="E10" s="244"/>
      <c r="F10" s="142"/>
      <c r="G10" s="247"/>
      <c r="H10" s="2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5">
        <v>5</v>
      </c>
      <c r="B11" s="102"/>
      <c r="C11" s="135"/>
      <c r="D11" s="244"/>
      <c r="E11" s="244"/>
      <c r="F11" s="142"/>
      <c r="G11" s="247"/>
      <c r="H11" s="2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5">
        <v>6</v>
      </c>
      <c r="B12" s="102"/>
      <c r="C12" s="135"/>
      <c r="D12" s="244"/>
      <c r="E12" s="244"/>
      <c r="F12" s="142"/>
      <c r="G12" s="247"/>
      <c r="H12" s="2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5">
        <v>7</v>
      </c>
      <c r="B13" s="102"/>
      <c r="C13" s="135"/>
      <c r="D13" s="242"/>
      <c r="E13" s="243"/>
      <c r="F13" s="142"/>
      <c r="G13" s="236"/>
      <c r="H13" s="2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5">
        <v>8</v>
      </c>
      <c r="B14" s="102"/>
      <c r="C14" s="135"/>
      <c r="D14" s="242"/>
      <c r="E14" s="243"/>
      <c r="F14" s="142"/>
      <c r="G14" s="236"/>
      <c r="H14" s="2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5">
        <v>9</v>
      </c>
      <c r="B15" s="102"/>
      <c r="C15" s="135"/>
      <c r="D15" s="242"/>
      <c r="E15" s="243"/>
      <c r="F15" s="142"/>
      <c r="G15" s="236"/>
      <c r="H15" s="2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5">
        <v>10</v>
      </c>
      <c r="B16" s="102"/>
      <c r="C16" s="135"/>
      <c r="D16" s="242"/>
      <c r="E16" s="243"/>
      <c r="F16" s="142"/>
      <c r="G16" s="236"/>
      <c r="H16" s="2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5">
        <v>11</v>
      </c>
      <c r="B17" s="102"/>
      <c r="C17" s="135"/>
      <c r="D17" s="242"/>
      <c r="E17" s="243"/>
      <c r="F17" s="142"/>
      <c r="G17" s="236"/>
      <c r="H17" s="2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5">
        <v>12</v>
      </c>
      <c r="B18" s="102"/>
      <c r="C18" s="135"/>
      <c r="D18" s="242"/>
      <c r="E18" s="243"/>
      <c r="F18" s="142"/>
      <c r="G18" s="236"/>
      <c r="H18" s="2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5">
        <v>13</v>
      </c>
      <c r="B19" s="102"/>
      <c r="C19" s="135"/>
      <c r="D19" s="242"/>
      <c r="E19" s="243"/>
      <c r="F19" s="142"/>
      <c r="G19" s="236"/>
      <c r="H19" s="2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5">
        <v>14</v>
      </c>
      <c r="B20" s="102"/>
      <c r="C20" s="135"/>
      <c r="D20" s="242"/>
      <c r="E20" s="243"/>
      <c r="F20" s="142"/>
      <c r="G20" s="236"/>
      <c r="H20" s="2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5">
        <v>15</v>
      </c>
      <c r="B21" s="102"/>
      <c r="C21" s="135"/>
      <c r="D21" s="261"/>
      <c r="E21" s="262"/>
      <c r="F21" s="140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5">
        <v>16</v>
      </c>
      <c r="B22" s="102"/>
      <c r="C22" s="135"/>
      <c r="D22" s="261"/>
      <c r="E22" s="262"/>
      <c r="F22" s="140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5">
        <v>17</v>
      </c>
      <c r="B23" s="102"/>
      <c r="C23" s="135"/>
      <c r="D23" s="263"/>
      <c r="E23" s="263"/>
      <c r="F23" s="140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5">
        <v>18</v>
      </c>
      <c r="B24" s="102"/>
      <c r="C24" s="135"/>
      <c r="D24" s="263"/>
      <c r="E24" s="263"/>
      <c r="F24" s="140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5">
        <v>19</v>
      </c>
      <c r="B25" s="102"/>
      <c r="C25" s="135"/>
      <c r="D25" s="263"/>
      <c r="E25" s="263"/>
      <c r="F25" s="140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6">
        <v>20</v>
      </c>
      <c r="B26" s="103"/>
      <c r="C26" s="136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4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9" priority="1">
      <formula>LEN(TRIM(M7))=0</formula>
    </cfRule>
    <cfRule type="expression" dxfId="18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9F9C865F-85B1-4353-AAB0-65085302820C}"/>
    <dataValidation imeMode="hiragana" allowBlank="1" showInputMessage="1" showErrorMessage="1" promptTitle="選手名　　　　　" prompt="全角で入力_x000a_姓と名の間は、全角スペース１文字" sqref="E7:E12 E23:E26 D7:D26" xr:uid="{65EDB70F-6EB4-43CD-945B-E73E6BFF4E9D}"/>
    <dataValidation allowBlank="1" showInputMessage="1" showErrorMessage="1" promptTitle="自動計算" prompt="左欄の生年月日を入力すると、計算されますので、ご確認下さい。" sqref="I7:I26" xr:uid="{E573BD0E-F430-4E2F-8D7F-68355A2BC0C4}"/>
    <dataValidation imeMode="off" allowBlank="1" showInputMessage="1" showErrorMessage="1" sqref="D32:E32 G32:I32 K32" xr:uid="{E3804480-9B58-451C-8B7A-FCED53169026}"/>
    <dataValidation imeMode="hiragana" allowBlank="1" showInputMessage="1" showErrorMessage="1" sqref="D33:I33 D34 K33" xr:uid="{5D256DC2-98C0-4E87-A37C-2FCB1FC34D3E}"/>
    <dataValidation allowBlank="1" showInputMessage="1" showErrorMessage="1" promptTitle="西暦で入力" prompt="例:1976/11/12" sqref="H7:H12 H23:H26 G7:G26" xr:uid="{FB938154-F506-4AF2-90F1-719C14A9146F}"/>
    <dataValidation type="list" allowBlank="1" showInputMessage="1" showErrorMessage="1" promptTitle="今年度登録" prompt="すでに登録手続きをしている場合「〇」、_x000a_まだの場合「未」" sqref="N7:N26" xr:uid="{282B3FCA-70AA-44FC-83CB-D44838D7A89D}">
      <formula1>"　,〇,未"</formula1>
    </dataValidation>
    <dataValidation imeMode="off" allowBlank="1" showInputMessage="1" promptTitle="ランク順を入力" prompt="各種目毎にランク順を入力" sqref="C7:C26" xr:uid="{4486CA9C-F8F9-4445-BB6C-7070733C6285}"/>
    <dataValidation allowBlank="1" showInputMessage="1" showErrorMessage="1" promptTitle="学生の場合" prompt="該当学年を入力してください" sqref="L7:L26" xr:uid="{DD0C7997-87B7-41E0-AF47-FF53F1DEFEFA}"/>
    <dataValidation imeMode="off" allowBlank="1" showDropDown="1" showErrorMessage="1" promptTitle="所属" prompt="都道府県名選択" sqref="J7:J26" xr:uid="{2168FC14-9C3F-4209-90F1-57DBE21C3E18}"/>
    <dataValidation type="list" imeMode="off" allowBlank="1" showInputMessage="1" showErrorMessage="1" promptTitle="他の出場種目の選択" prompt="出場する場合、選択" sqref="K7:K26" xr:uid="{0AF1EB29-68CC-451B-873C-E9359E4F4F1F}">
      <formula1>"　,一般MD,30MD,35MD,40MD,45MD,50MD,55MD,60MD,65MD,2部MD,3部MD,4部MD"</formula1>
    </dataValidation>
    <dataValidation type="list" imeMode="off" allowBlank="1" showInputMessage="1" showErrorMessage="1" promptTitle="種目選択" prompt="出場種目を選択" sqref="B7:B26" xr:uid="{DD1A2579-644D-4FCF-8321-28A66FDA3CBA}">
      <formula1>"一般MS,30MS,35MS,40MS,45MS,50MS,55MS,60MS,65MS,2部MS,3部MS,4部MS"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0FE9-8B20-4A44-B02F-17A3B1DFC71C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13" sqref="I13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男単1!$A$2</f>
        <v>第２５回 四国総合バドミントン選手権大会愛媛県予選　シングルス参加申込用紙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71</v>
      </c>
      <c r="D4" s="250"/>
      <c r="E4" s="251"/>
      <c r="F4" s="9"/>
      <c r="G4" s="10"/>
      <c r="H4" s="11" t="s">
        <v>13</v>
      </c>
      <c r="I4" s="107" t="str">
        <f ca="1">RIGHT(CELL("filename",B1),LEN(CELL("filename",B1))-FIND("]", CELL("filename",B1)))</f>
        <v>女単1</v>
      </c>
      <c r="K4" s="49" t="s">
        <v>14</v>
      </c>
      <c r="L4" s="252"/>
      <c r="M4" s="253"/>
      <c r="N4" s="12"/>
      <c r="O4" s="108" t="s">
        <v>15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">
        <v>85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45" t="s">
        <v>4</v>
      </c>
      <c r="G6" s="257" t="s">
        <v>10</v>
      </c>
      <c r="H6" s="256"/>
      <c r="I6" s="45" t="s">
        <v>1</v>
      </c>
      <c r="J6" s="46" t="s">
        <v>57</v>
      </c>
      <c r="K6" s="139" t="s">
        <v>9</v>
      </c>
      <c r="L6" s="17" t="s">
        <v>89</v>
      </c>
      <c r="M6" s="46" t="s">
        <v>58</v>
      </c>
      <c r="N6" s="18" t="s">
        <v>67</v>
      </c>
      <c r="O6" s="109" t="s">
        <v>87</v>
      </c>
    </row>
    <row r="7" spans="1:27" ht="25.5" customHeight="1">
      <c r="A7" s="137">
        <v>1</v>
      </c>
      <c r="B7" s="101"/>
      <c r="C7" s="134"/>
      <c r="D7" s="240"/>
      <c r="E7" s="240"/>
      <c r="F7" s="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5">
        <v>2</v>
      </c>
      <c r="B8" s="102"/>
      <c r="C8" s="135"/>
      <c r="D8" s="245"/>
      <c r="E8" s="246"/>
      <c r="F8" s="44"/>
      <c r="G8" s="247"/>
      <c r="H8" s="247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5">
        <v>3</v>
      </c>
      <c r="B9" s="102"/>
      <c r="C9" s="135"/>
      <c r="D9" s="244"/>
      <c r="E9" s="244"/>
      <c r="F9" s="44"/>
      <c r="G9" s="247"/>
      <c r="H9" s="2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5">
        <v>4</v>
      </c>
      <c r="B10" s="102"/>
      <c r="C10" s="135"/>
      <c r="D10" s="244"/>
      <c r="E10" s="244"/>
      <c r="F10" s="44"/>
      <c r="G10" s="247"/>
      <c r="H10" s="2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5">
        <v>5</v>
      </c>
      <c r="B11" s="102"/>
      <c r="C11" s="135"/>
      <c r="D11" s="244"/>
      <c r="E11" s="244"/>
      <c r="F11" s="44"/>
      <c r="G11" s="247"/>
      <c r="H11" s="2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5">
        <v>6</v>
      </c>
      <c r="B12" s="102"/>
      <c r="C12" s="135"/>
      <c r="D12" s="244"/>
      <c r="E12" s="244"/>
      <c r="F12" s="44"/>
      <c r="G12" s="247"/>
      <c r="H12" s="2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5">
        <v>7</v>
      </c>
      <c r="B13" s="102"/>
      <c r="C13" s="135"/>
      <c r="D13" s="242"/>
      <c r="E13" s="243"/>
      <c r="F13" s="44"/>
      <c r="G13" s="236"/>
      <c r="H13" s="2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5">
        <v>8</v>
      </c>
      <c r="B14" s="102"/>
      <c r="C14" s="135"/>
      <c r="D14" s="242"/>
      <c r="E14" s="243"/>
      <c r="F14" s="44"/>
      <c r="G14" s="236"/>
      <c r="H14" s="2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5">
        <v>9</v>
      </c>
      <c r="B15" s="102"/>
      <c r="C15" s="135"/>
      <c r="D15" s="242"/>
      <c r="E15" s="243"/>
      <c r="F15" s="44"/>
      <c r="G15" s="236"/>
      <c r="H15" s="2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5">
        <v>10</v>
      </c>
      <c r="B16" s="102"/>
      <c r="C16" s="135"/>
      <c r="D16" s="242"/>
      <c r="E16" s="243"/>
      <c r="F16" s="44"/>
      <c r="G16" s="236"/>
      <c r="H16" s="2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5">
        <v>11</v>
      </c>
      <c r="B17" s="102"/>
      <c r="C17" s="135"/>
      <c r="D17" s="242"/>
      <c r="E17" s="243"/>
      <c r="F17" s="44"/>
      <c r="G17" s="236"/>
      <c r="H17" s="2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5">
        <v>12</v>
      </c>
      <c r="B18" s="102"/>
      <c r="C18" s="135"/>
      <c r="D18" s="242"/>
      <c r="E18" s="243"/>
      <c r="F18" s="44"/>
      <c r="G18" s="236"/>
      <c r="H18" s="2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5">
        <v>13</v>
      </c>
      <c r="B19" s="102"/>
      <c r="C19" s="135"/>
      <c r="D19" s="242"/>
      <c r="E19" s="243"/>
      <c r="F19" s="44"/>
      <c r="G19" s="236"/>
      <c r="H19" s="2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5">
        <v>14</v>
      </c>
      <c r="B20" s="102"/>
      <c r="C20" s="135"/>
      <c r="D20" s="242"/>
      <c r="E20" s="243"/>
      <c r="F20" s="44"/>
      <c r="G20" s="236"/>
      <c r="H20" s="2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5">
        <v>15</v>
      </c>
      <c r="B21" s="102"/>
      <c r="C21" s="135"/>
      <c r="D21" s="261"/>
      <c r="E21" s="262"/>
      <c r="F21" s="47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5">
        <v>16</v>
      </c>
      <c r="B22" s="102"/>
      <c r="C22" s="135"/>
      <c r="D22" s="261"/>
      <c r="E22" s="262"/>
      <c r="F22" s="47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5">
        <v>17</v>
      </c>
      <c r="B23" s="102"/>
      <c r="C23" s="135"/>
      <c r="D23" s="263"/>
      <c r="E23" s="263"/>
      <c r="F23" s="47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5">
        <v>18</v>
      </c>
      <c r="B24" s="102"/>
      <c r="C24" s="135"/>
      <c r="D24" s="263"/>
      <c r="E24" s="263"/>
      <c r="F24" s="47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5">
        <v>19</v>
      </c>
      <c r="B25" s="102"/>
      <c r="C25" s="135"/>
      <c r="D25" s="263"/>
      <c r="E25" s="263"/>
      <c r="F25" s="47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6">
        <v>20</v>
      </c>
      <c r="B26" s="103"/>
      <c r="C26" s="136"/>
      <c r="D26" s="271"/>
      <c r="E26" s="271"/>
      <c r="F26" s="48"/>
      <c r="G26" s="266"/>
      <c r="H26" s="2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4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7" priority="1">
      <formula>LEN(TRIM(M7))=0</formula>
    </cfRule>
    <cfRule type="expression" dxfId="16" priority="2" stopIfTrue="1">
      <formula>LEN(M7)&lt;&gt;10</formula>
    </cfRule>
  </conditionalFormatting>
  <dataValidations count="13">
    <dataValidation type="list" allowBlank="1" showInputMessage="1" showErrorMessage="1" promptTitle="今年度登録" prompt="すでに登録手続きをしている場合「〇」、_x000a_まだの場合「未」" sqref="N7:N26" xr:uid="{E7FC5E5D-B518-4522-B38D-E806FB836CAD}">
      <formula1>"　,〇,未"</formula1>
    </dataValidation>
    <dataValidation imeMode="off" allowBlank="1" showInputMessage="1" showErrorMessage="1" promptTitle="所属" prompt="都道府県名選択" sqref="L4:M4" xr:uid="{16D233E8-823B-41A3-98A4-BEE8E9D6AE26}"/>
    <dataValidation type="list" imeMode="off" allowBlank="1" showInputMessage="1" showErrorMessage="1" promptTitle="他の出場種目の選択" prompt="出場する場合、選択" sqref="K7:K26" xr:uid="{86064D53-755E-4776-90CD-F600C8E30A9D}">
      <formula1>"　,一般WD,30WD,35WD,40WD,45WD,50WD,55WD,60WD,2部WD,3部WD,4部WD"</formula1>
    </dataValidation>
    <dataValidation type="list" imeMode="off" allowBlank="1" showInputMessage="1" showErrorMessage="1" promptTitle="種目選択" prompt="出場種目を選択" sqref="B7:B26" xr:uid="{4AB0E708-5390-4176-AF59-460F7A0A20A3}">
      <formula1>"一般WS,30WS,35WS,40WS,45WS,50WS,55WS,2部WS,3部WS,4部WS"</formula1>
    </dataValidation>
    <dataValidation allowBlank="1" showInputMessage="1" showErrorMessage="1" promptTitle="西暦で入力" prompt="例:1976/11/12" sqref="H7:H12 H23:H26 G7:G26" xr:uid="{0190FC8F-D410-4DF4-B372-78649D246788}"/>
    <dataValidation imeMode="hiragana" allowBlank="1" showInputMessage="1" showErrorMessage="1" sqref="D33:I33 D34 K33" xr:uid="{1FF4F15E-31E0-469C-A023-FBFCFCD7BA79}"/>
    <dataValidation imeMode="off" allowBlank="1" showInputMessage="1" showErrorMessage="1" sqref="D32:E32 G32:I32 K32" xr:uid="{A3B6130D-F529-48E4-AC0C-E3CE4EF88FF8}"/>
    <dataValidation allowBlank="1" showInputMessage="1" showErrorMessage="1" promptTitle="自動計算" prompt="左欄の生年月日を入力すると、計算されますので、ご確認下さい。" sqref="I7:I26" xr:uid="{D8970D1D-902E-4FD7-A5C8-D24096E707AE}"/>
    <dataValidation imeMode="hiragana" allowBlank="1" showInputMessage="1" showErrorMessage="1" promptTitle="選手名　　　　　" prompt="全角で入力_x000a_姓と名の間は、全角スペース１文字" sqref="E7:E12 E23:E26 D7:D26" xr:uid="{68D64518-0B0E-4739-83DF-3B1CA9196B54}"/>
    <dataValidation imeMode="hiragana" allowBlank="1" showInputMessage="1" showErrorMessage="1" promptTitle="選手名のふりがな" prompt="全角ひらがな_x000a_姓と名の間は、全角スペース１文字" sqref="F7:F26" xr:uid="{BA74794A-F577-45C0-8EC8-E4366215D19D}"/>
    <dataValidation imeMode="off" allowBlank="1" showInputMessage="1" promptTitle="ランク順を入力" prompt="各種目毎にランク順を入力" sqref="C7:C26" xr:uid="{251FA99A-3C20-4E06-ADE3-822B4543DF48}"/>
    <dataValidation allowBlank="1" showInputMessage="1" showErrorMessage="1" promptTitle="学生の場合" prompt="該当学年を入力してください" sqref="L7:L26" xr:uid="{E9DF1805-B010-4880-8094-FD3669CC2816}"/>
    <dataValidation imeMode="off" allowBlank="1" showDropDown="1" showErrorMessage="1" promptTitle="所属" prompt="都道府県名選択" sqref="J7:J26" xr:uid="{C6BE1690-E9EC-4FDE-81D4-100258171A4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A0C8-5B63-4C38-A45F-C08AD94A4080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G7" sqref="G7:H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男単1!$A$2</f>
        <v>第２５回 四国総合バドミントン選手権大会愛媛県予選　シングルス参加申込用紙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71</v>
      </c>
      <c r="D4" s="250"/>
      <c r="E4" s="251"/>
      <c r="F4" s="9"/>
      <c r="G4" s="10">
        <f>女単1!G4</f>
        <v>0</v>
      </c>
      <c r="H4" s="11" t="s">
        <v>13</v>
      </c>
      <c r="I4" s="107" t="str">
        <f ca="1">RIGHT(CELL("filename",B1),LEN(CELL("filename",B1))-FIND("]", CELL("filename",B1)))</f>
        <v>女単2</v>
      </c>
      <c r="K4" s="49" t="s">
        <v>14</v>
      </c>
      <c r="L4" s="252">
        <f>女単1!L4:M4</f>
        <v>0</v>
      </c>
      <c r="M4" s="253"/>
      <c r="N4" s="12"/>
      <c r="O4" s="133" t="s">
        <v>80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男単1!M5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45" t="s">
        <v>4</v>
      </c>
      <c r="G6" s="257" t="s">
        <v>10</v>
      </c>
      <c r="H6" s="256"/>
      <c r="I6" s="45" t="s">
        <v>1</v>
      </c>
      <c r="J6" s="46" t="s">
        <v>57</v>
      </c>
      <c r="K6" s="139" t="s">
        <v>9</v>
      </c>
      <c r="L6" s="17" t="s">
        <v>89</v>
      </c>
      <c r="M6" s="46" t="s">
        <v>58</v>
      </c>
      <c r="N6" s="18" t="s">
        <v>67</v>
      </c>
      <c r="O6" s="109" t="s">
        <v>87</v>
      </c>
    </row>
    <row r="7" spans="1:27" ht="25.5" customHeight="1">
      <c r="A7" s="137">
        <v>1</v>
      </c>
      <c r="B7" s="101"/>
      <c r="C7" s="13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5">
        <v>2</v>
      </c>
      <c r="B8" s="102"/>
      <c r="C8" s="135"/>
      <c r="D8" s="245"/>
      <c r="E8" s="246"/>
      <c r="F8" s="142"/>
      <c r="G8" s="247"/>
      <c r="H8" s="247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5">
        <v>3</v>
      </c>
      <c r="B9" s="102"/>
      <c r="C9" s="135"/>
      <c r="D9" s="244"/>
      <c r="E9" s="244"/>
      <c r="F9" s="142"/>
      <c r="G9" s="247"/>
      <c r="H9" s="2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5">
        <v>4</v>
      </c>
      <c r="B10" s="102"/>
      <c r="C10" s="135"/>
      <c r="D10" s="244"/>
      <c r="E10" s="244"/>
      <c r="F10" s="142"/>
      <c r="G10" s="247"/>
      <c r="H10" s="2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5">
        <v>5</v>
      </c>
      <c r="B11" s="102"/>
      <c r="C11" s="135"/>
      <c r="D11" s="244"/>
      <c r="E11" s="244"/>
      <c r="F11" s="142"/>
      <c r="G11" s="247"/>
      <c r="H11" s="2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5">
        <v>6</v>
      </c>
      <c r="B12" s="102"/>
      <c r="C12" s="135"/>
      <c r="D12" s="244"/>
      <c r="E12" s="244"/>
      <c r="F12" s="142"/>
      <c r="G12" s="247"/>
      <c r="H12" s="2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5">
        <v>7</v>
      </c>
      <c r="B13" s="102"/>
      <c r="C13" s="135"/>
      <c r="D13" s="242"/>
      <c r="E13" s="243"/>
      <c r="F13" s="142"/>
      <c r="G13" s="236"/>
      <c r="H13" s="2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5">
        <v>8</v>
      </c>
      <c r="B14" s="102"/>
      <c r="C14" s="135"/>
      <c r="D14" s="242"/>
      <c r="E14" s="243"/>
      <c r="F14" s="142"/>
      <c r="G14" s="236"/>
      <c r="H14" s="2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5">
        <v>9</v>
      </c>
      <c r="B15" s="102"/>
      <c r="C15" s="135"/>
      <c r="D15" s="242"/>
      <c r="E15" s="243"/>
      <c r="F15" s="142"/>
      <c r="G15" s="236"/>
      <c r="H15" s="2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5">
        <v>10</v>
      </c>
      <c r="B16" s="102"/>
      <c r="C16" s="135"/>
      <c r="D16" s="242"/>
      <c r="E16" s="243"/>
      <c r="F16" s="142"/>
      <c r="G16" s="236"/>
      <c r="H16" s="2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5">
        <v>11</v>
      </c>
      <c r="B17" s="102"/>
      <c r="C17" s="135"/>
      <c r="D17" s="242"/>
      <c r="E17" s="243"/>
      <c r="F17" s="142"/>
      <c r="G17" s="236"/>
      <c r="H17" s="2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5">
        <v>12</v>
      </c>
      <c r="B18" s="102"/>
      <c r="C18" s="135"/>
      <c r="D18" s="242"/>
      <c r="E18" s="243"/>
      <c r="F18" s="142"/>
      <c r="G18" s="236"/>
      <c r="H18" s="2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5">
        <v>13</v>
      </c>
      <c r="B19" s="102"/>
      <c r="C19" s="135"/>
      <c r="D19" s="242"/>
      <c r="E19" s="243"/>
      <c r="F19" s="142"/>
      <c r="G19" s="236"/>
      <c r="H19" s="2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5">
        <v>14</v>
      </c>
      <c r="B20" s="102"/>
      <c r="C20" s="135"/>
      <c r="D20" s="242"/>
      <c r="E20" s="243"/>
      <c r="F20" s="142"/>
      <c r="G20" s="236"/>
      <c r="H20" s="2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5">
        <v>15</v>
      </c>
      <c r="B21" s="102"/>
      <c r="C21" s="135"/>
      <c r="D21" s="261"/>
      <c r="E21" s="262"/>
      <c r="F21" s="140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5">
        <v>16</v>
      </c>
      <c r="B22" s="102"/>
      <c r="C22" s="135"/>
      <c r="D22" s="261"/>
      <c r="E22" s="262"/>
      <c r="F22" s="140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5">
        <v>17</v>
      </c>
      <c r="B23" s="102"/>
      <c r="C23" s="135"/>
      <c r="D23" s="263"/>
      <c r="E23" s="263"/>
      <c r="F23" s="140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5">
        <v>18</v>
      </c>
      <c r="B24" s="102"/>
      <c r="C24" s="135"/>
      <c r="D24" s="263"/>
      <c r="E24" s="263"/>
      <c r="F24" s="140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5">
        <v>19</v>
      </c>
      <c r="B25" s="102"/>
      <c r="C25" s="135"/>
      <c r="D25" s="263"/>
      <c r="E25" s="263"/>
      <c r="F25" s="140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6">
        <v>20</v>
      </c>
      <c r="B26" s="103"/>
      <c r="C26" s="136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4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5" priority="1">
      <formula>LEN(TRIM(M7))=0</formula>
    </cfRule>
    <cfRule type="expression" dxfId="14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BAD71D7D-90FA-4002-9E48-A9B302AEB3F8}"/>
    <dataValidation imeMode="hiragana" allowBlank="1" showInputMessage="1" showErrorMessage="1" promptTitle="選手名　　　　　" prompt="全角で入力_x000a_姓と名の間は、全角スペース１文字" sqref="E7:E12 E23:E26 D7:D26" xr:uid="{32FBA707-94EB-4E00-9E84-9B275467E32E}"/>
    <dataValidation allowBlank="1" showInputMessage="1" showErrorMessage="1" promptTitle="自動計算" prompt="左欄の生年月日を入力すると、計算されますので、ご確認下さい。" sqref="I7:I26" xr:uid="{1B5D1402-340A-401B-BB9D-8A5253AECB89}"/>
    <dataValidation imeMode="off" allowBlank="1" showInputMessage="1" showErrorMessage="1" sqref="D32:E32 G32:I32 K32" xr:uid="{C3F03BB4-332F-4EB6-866B-AA974AB63FE6}"/>
    <dataValidation imeMode="hiragana" allowBlank="1" showInputMessage="1" showErrorMessage="1" sqref="D33:I33 D34 K33" xr:uid="{B37606D3-7693-4649-820D-DB700B769EA8}"/>
    <dataValidation allowBlank="1" showInputMessage="1" showErrorMessage="1" promptTitle="西暦で入力" prompt="例:1976/11/12" sqref="H7:H12 H23:H26 G7:G26" xr:uid="{C6CED1AF-5795-42AB-B145-7DA4C7F75B01}"/>
    <dataValidation type="list" allowBlank="1" showInputMessage="1" showErrorMessage="1" promptTitle="今年度登録" prompt="すでに登録手続きをしている場合「〇」、_x000a_まだの場合「未」" sqref="N7:N26" xr:uid="{03F59292-C3B9-42A7-BCEE-569DA676202B}">
      <formula1>"　,〇,未"</formula1>
    </dataValidation>
    <dataValidation imeMode="off" allowBlank="1" showInputMessage="1" promptTitle="ランク順を入力" prompt="各種目毎にランク順を入力" sqref="C7:C26" xr:uid="{1BC519EF-A277-4CDF-844A-BDEF919AC498}"/>
    <dataValidation allowBlank="1" showInputMessage="1" showErrorMessage="1" promptTitle="学生の場合" prompt="該当学年を入力してください" sqref="L7:L26" xr:uid="{253BEF1E-B6C6-4151-A217-433D40B17C82}"/>
    <dataValidation imeMode="off" allowBlank="1" showDropDown="1" showErrorMessage="1" promptTitle="所属" prompt="都道府県名選択" sqref="J7:J26" xr:uid="{123AB6EE-199F-499E-A46E-CD0DC0286D82}"/>
    <dataValidation type="list" imeMode="off" allowBlank="1" showInputMessage="1" showErrorMessage="1" promptTitle="他の出場種目の選択" prompt="出場する場合、選択" sqref="K7:K26" xr:uid="{BB070CDD-1C0D-4156-A7CB-8DF9822DDC71}">
      <formula1>"　,一般WD,30WD,35WD,40WD,45WD,50WD,55WD,60WD,2部WD,3部WD,4部WD"</formula1>
    </dataValidation>
    <dataValidation type="list" imeMode="off" allowBlank="1" showInputMessage="1" showErrorMessage="1" promptTitle="種目選択" prompt="出場種目を選択" sqref="B7:B26" xr:uid="{C604FDDD-5E9A-41DE-AD59-4F9612E7FB1F}">
      <formula1>"一般WS,30WS,35WS,40WS,45WS,50WS,55WS,2部WS,3部WS,4部WS"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B39D-0BC4-4A20-BA76-DADA38AAE001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7" sqref="I7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男単1!$A$2</f>
        <v>第２５回 四国総合バドミントン選手権大会愛媛県予選　シングルス参加申込用紙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71</v>
      </c>
      <c r="D4" s="250"/>
      <c r="E4" s="251"/>
      <c r="F4" s="9"/>
      <c r="G4" s="10">
        <f>女単1!G4</f>
        <v>0</v>
      </c>
      <c r="H4" s="11" t="s">
        <v>13</v>
      </c>
      <c r="I4" s="107" t="str">
        <f ca="1">RIGHT(CELL("filename",B1),LEN(CELL("filename",B1))-FIND("]", CELL("filename",B1)))</f>
        <v>女単3</v>
      </c>
      <c r="K4" s="49" t="s">
        <v>14</v>
      </c>
      <c r="L4" s="252">
        <f>女単1!L4:M4</f>
        <v>0</v>
      </c>
      <c r="M4" s="253"/>
      <c r="N4" s="12"/>
      <c r="O4" s="133" t="s">
        <v>80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男単1!M5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45" t="s">
        <v>4</v>
      </c>
      <c r="G6" s="257" t="s">
        <v>10</v>
      </c>
      <c r="H6" s="256"/>
      <c r="I6" s="45" t="s">
        <v>1</v>
      </c>
      <c r="J6" s="46" t="s">
        <v>57</v>
      </c>
      <c r="K6" s="139" t="s">
        <v>9</v>
      </c>
      <c r="L6" s="17" t="s">
        <v>89</v>
      </c>
      <c r="M6" s="46" t="s">
        <v>58</v>
      </c>
      <c r="N6" s="18" t="s">
        <v>67</v>
      </c>
      <c r="O6" s="109" t="s">
        <v>87</v>
      </c>
    </row>
    <row r="7" spans="1:27" ht="25.5" customHeight="1">
      <c r="A7" s="137">
        <v>1</v>
      </c>
      <c r="B7" s="101"/>
      <c r="C7" s="13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105">
        <v>2</v>
      </c>
      <c r="B8" s="102"/>
      <c r="C8" s="135"/>
      <c r="D8" s="245"/>
      <c r="E8" s="246"/>
      <c r="F8" s="142"/>
      <c r="G8" s="247"/>
      <c r="H8" s="247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105">
        <v>3</v>
      </c>
      <c r="B9" s="102"/>
      <c r="C9" s="135"/>
      <c r="D9" s="244"/>
      <c r="E9" s="244"/>
      <c r="F9" s="142"/>
      <c r="G9" s="247"/>
      <c r="H9" s="247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105">
        <v>4</v>
      </c>
      <c r="B10" s="102"/>
      <c r="C10" s="135"/>
      <c r="D10" s="244"/>
      <c r="E10" s="244"/>
      <c r="F10" s="142"/>
      <c r="G10" s="247"/>
      <c r="H10" s="247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105">
        <v>5</v>
      </c>
      <c r="B11" s="102"/>
      <c r="C11" s="135"/>
      <c r="D11" s="244"/>
      <c r="E11" s="244"/>
      <c r="F11" s="142"/>
      <c r="G11" s="247"/>
      <c r="H11" s="247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105">
        <v>6</v>
      </c>
      <c r="B12" s="102"/>
      <c r="C12" s="135"/>
      <c r="D12" s="244"/>
      <c r="E12" s="244"/>
      <c r="F12" s="142"/>
      <c r="G12" s="247"/>
      <c r="H12" s="247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105">
        <v>7</v>
      </c>
      <c r="B13" s="102"/>
      <c r="C13" s="135"/>
      <c r="D13" s="242"/>
      <c r="E13" s="243"/>
      <c r="F13" s="142"/>
      <c r="G13" s="236"/>
      <c r="H13" s="237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105">
        <v>8</v>
      </c>
      <c r="B14" s="102"/>
      <c r="C14" s="135"/>
      <c r="D14" s="242"/>
      <c r="E14" s="243"/>
      <c r="F14" s="142"/>
      <c r="G14" s="236"/>
      <c r="H14" s="237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105">
        <v>9</v>
      </c>
      <c r="B15" s="102"/>
      <c r="C15" s="135"/>
      <c r="D15" s="242"/>
      <c r="E15" s="243"/>
      <c r="F15" s="142"/>
      <c r="G15" s="236"/>
      <c r="H15" s="237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105">
        <v>10</v>
      </c>
      <c r="B16" s="102"/>
      <c r="C16" s="135"/>
      <c r="D16" s="242"/>
      <c r="E16" s="243"/>
      <c r="F16" s="142"/>
      <c r="G16" s="236"/>
      <c r="H16" s="237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105">
        <v>11</v>
      </c>
      <c r="B17" s="102"/>
      <c r="C17" s="135"/>
      <c r="D17" s="242"/>
      <c r="E17" s="243"/>
      <c r="F17" s="142"/>
      <c r="G17" s="236"/>
      <c r="H17" s="237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105">
        <v>12</v>
      </c>
      <c r="B18" s="102"/>
      <c r="C18" s="135"/>
      <c r="D18" s="242"/>
      <c r="E18" s="243"/>
      <c r="F18" s="142"/>
      <c r="G18" s="236"/>
      <c r="H18" s="237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105">
        <v>13</v>
      </c>
      <c r="B19" s="102"/>
      <c r="C19" s="135"/>
      <c r="D19" s="242"/>
      <c r="E19" s="243"/>
      <c r="F19" s="142"/>
      <c r="G19" s="236"/>
      <c r="H19" s="237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105">
        <v>14</v>
      </c>
      <c r="B20" s="102"/>
      <c r="C20" s="135"/>
      <c r="D20" s="242"/>
      <c r="E20" s="243"/>
      <c r="F20" s="142"/>
      <c r="G20" s="236"/>
      <c r="H20" s="237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105">
        <v>15</v>
      </c>
      <c r="B21" s="102"/>
      <c r="C21" s="135"/>
      <c r="D21" s="261"/>
      <c r="E21" s="262"/>
      <c r="F21" s="140"/>
      <c r="G21" s="238"/>
      <c r="H21" s="239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105">
        <v>16</v>
      </c>
      <c r="B22" s="102"/>
      <c r="C22" s="135"/>
      <c r="D22" s="261"/>
      <c r="E22" s="262"/>
      <c r="F22" s="140"/>
      <c r="G22" s="238"/>
      <c r="H22" s="239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105">
        <v>17</v>
      </c>
      <c r="B23" s="102"/>
      <c r="C23" s="135"/>
      <c r="D23" s="263"/>
      <c r="E23" s="263"/>
      <c r="F23" s="140"/>
      <c r="G23" s="238"/>
      <c r="H23" s="239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105">
        <v>18</v>
      </c>
      <c r="B24" s="102"/>
      <c r="C24" s="135"/>
      <c r="D24" s="263"/>
      <c r="E24" s="263"/>
      <c r="F24" s="140"/>
      <c r="G24" s="238"/>
      <c r="H24" s="239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105">
        <v>19</v>
      </c>
      <c r="B25" s="102"/>
      <c r="C25" s="135"/>
      <c r="D25" s="263"/>
      <c r="E25" s="263"/>
      <c r="F25" s="140"/>
      <c r="G25" s="238"/>
      <c r="H25" s="239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106">
        <v>20</v>
      </c>
      <c r="B26" s="103"/>
      <c r="C26" s="136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104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conditionalFormatting sqref="M7:M26">
    <cfRule type="containsBlanks" dxfId="13" priority="1">
      <formula>LEN(TRIM(M7))=0</formula>
    </cfRule>
    <cfRule type="expression" dxfId="12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4CD01864-C064-4C4F-822B-42BC8D8784ED}">
      <formula1>"　,〇,未"</formula1>
    </dataValidation>
    <dataValidation allowBlank="1" showInputMessage="1" showErrorMessage="1" promptTitle="西暦で入力" prompt="例:1976/11/12" sqref="H7:H12 H23:H26 G7:G26" xr:uid="{97E6F016-BF9D-4A0B-B8CF-C0D3DAFD205B}"/>
    <dataValidation imeMode="hiragana" allowBlank="1" showInputMessage="1" showErrorMessage="1" sqref="D33:I33 D34 K33" xr:uid="{16F26AD3-759A-4E40-A214-DE7FD730C23F}"/>
    <dataValidation imeMode="off" allowBlank="1" showInputMessage="1" showErrorMessage="1" sqref="D32:E32 G32:I32 K32" xr:uid="{943F9A44-FD0D-468C-9F69-52C65D7F30A9}"/>
    <dataValidation allowBlank="1" showInputMessage="1" showErrorMessage="1" promptTitle="自動計算" prompt="左欄の生年月日を入力すると、計算されますので、ご確認下さい。" sqref="I7:I26" xr:uid="{BF721331-B616-44A0-96C1-3A80720980CB}"/>
    <dataValidation imeMode="hiragana" allowBlank="1" showInputMessage="1" showErrorMessage="1" promptTitle="選手名　　　　　" prompt="全角で入力_x000a_姓と名の間は、全角スペース１文字" sqref="E7:E12 E23:E26 D7:D26" xr:uid="{B0502CF6-7DB2-4CD5-BB79-01878DC59270}"/>
    <dataValidation imeMode="hiragana" allowBlank="1" showInputMessage="1" showErrorMessage="1" promptTitle="選手名のふりがな" prompt="全角ひらがな_x000a_姓と名の間は、全角スペース１文字" sqref="F7:F26" xr:uid="{FBB3C5FD-1D7A-433E-BE6C-2AE9625A38EB}"/>
    <dataValidation imeMode="off" allowBlank="1" showInputMessage="1" promptTitle="ランク順を入力" prompt="各種目毎にランク順を入力" sqref="C7:C26" xr:uid="{D688C6EE-AD93-4F61-81AF-6E7D01EB4224}"/>
    <dataValidation allowBlank="1" showInputMessage="1" showErrorMessage="1" promptTitle="学生の場合" prompt="該当学年を入力してください" sqref="L7:L26" xr:uid="{D6AED152-D045-4510-823E-4B9A4E46E3FC}"/>
    <dataValidation imeMode="off" allowBlank="1" showDropDown="1" showErrorMessage="1" promptTitle="所属" prompt="都道府県名選択" sqref="J7:J26" xr:uid="{6CA275B9-54CD-49C8-B4F8-88BBC525DF36}"/>
    <dataValidation type="list" imeMode="off" allowBlank="1" showInputMessage="1" showErrorMessage="1" promptTitle="他の出場種目の選択" prompt="出場する場合、選択" sqref="K7:K26" xr:uid="{22DB68E6-07C0-4432-818F-2212AECA9533}">
      <formula1>"　,一般WD,30WD,35WD,40WD,45WD,50WD,55WD,60WD,2部WD,3部WD,4部WD"</formula1>
    </dataValidation>
    <dataValidation type="list" imeMode="off" allowBlank="1" showInputMessage="1" showErrorMessage="1" promptTitle="種目選択" prompt="出場種目を選択" sqref="B7:B26" xr:uid="{C5F4F3A8-5575-4E7A-B148-D6C0A98D85E7}">
      <formula1>"一般WS,30WS,35WS,40WS,45WS,50WS,55WS,2部WS,3部WS,4部WS"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7" sqref="I7:I26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">
        <v>97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73</v>
      </c>
      <c r="D4" s="250"/>
      <c r="E4" s="251"/>
      <c r="F4" s="9"/>
      <c r="G4" s="10"/>
      <c r="H4" s="11" t="s">
        <v>13</v>
      </c>
      <c r="I4" s="107" t="str">
        <f ca="1">RIGHT(CELL("filename",B1),LEN(CELL("filename",B1))-FIND("]", CELL("filename",B1)))</f>
        <v>男複1</v>
      </c>
      <c r="K4" s="49" t="s">
        <v>14</v>
      </c>
      <c r="L4" s="252"/>
      <c r="M4" s="253"/>
      <c r="N4" s="12"/>
      <c r="O4" s="108" t="s">
        <v>15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入金明細!$L$4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93" t="s">
        <v>4</v>
      </c>
      <c r="G6" s="257" t="s">
        <v>10</v>
      </c>
      <c r="H6" s="256"/>
      <c r="I6" s="93" t="s">
        <v>1</v>
      </c>
      <c r="J6" s="94" t="s">
        <v>57</v>
      </c>
      <c r="K6" s="139" t="s">
        <v>9</v>
      </c>
      <c r="L6" s="17" t="s">
        <v>89</v>
      </c>
      <c r="M6" s="94" t="s">
        <v>58</v>
      </c>
      <c r="N6" s="18" t="s">
        <v>67</v>
      </c>
      <c r="O6" s="109" t="s">
        <v>87</v>
      </c>
    </row>
    <row r="7" spans="1:27" ht="25.5" customHeight="1">
      <c r="A7" s="311">
        <v>1</v>
      </c>
      <c r="B7" s="312"/>
      <c r="C7" s="314"/>
      <c r="D7" s="240"/>
      <c r="E7" s="240"/>
      <c r="F7" s="95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11"/>
      <c r="B8" s="313"/>
      <c r="C8" s="315"/>
      <c r="D8" s="276"/>
      <c r="E8" s="277"/>
      <c r="F8" s="119"/>
      <c r="G8" s="278"/>
      <c r="H8" s="278"/>
      <c r="I8" s="111" t="str">
        <f t="shared" ref="I8:I26" si="0">IF(G8&lt;&gt;"",DATEDIF(G8,DATEVALUE("2021/4/1"),"Y"),"")</f>
        <v/>
      </c>
      <c r="J8" s="112"/>
      <c r="K8" s="112"/>
      <c r="L8" s="113"/>
      <c r="M8" s="114"/>
      <c r="N8" s="11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16">
        <v>2</v>
      </c>
      <c r="B9" s="312"/>
      <c r="C9" s="314"/>
      <c r="D9" s="240"/>
      <c r="E9" s="240"/>
      <c r="F9" s="95"/>
      <c r="G9" s="241"/>
      <c r="H9" s="241"/>
      <c r="I9" s="33" t="str">
        <f t="shared" si="0"/>
        <v/>
      </c>
      <c r="J9" s="20"/>
      <c r="K9" s="20"/>
      <c r="L9" s="21"/>
      <c r="M9" s="11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7"/>
      <c r="B10" s="318"/>
      <c r="C10" s="319"/>
      <c r="D10" s="279"/>
      <c r="E10" s="279"/>
      <c r="F10" s="128"/>
      <c r="G10" s="280"/>
      <c r="H10" s="280"/>
      <c r="I10" s="35" t="str">
        <f t="shared" si="0"/>
        <v/>
      </c>
      <c r="J10" s="27"/>
      <c r="K10" s="27"/>
      <c r="L10" s="126"/>
      <c r="M10" s="11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11">
        <v>3</v>
      </c>
      <c r="B11" s="313"/>
      <c r="C11" s="315"/>
      <c r="D11" s="281"/>
      <c r="E11" s="281"/>
      <c r="F11" s="127"/>
      <c r="G11" s="282"/>
      <c r="H11" s="282"/>
      <c r="I11" s="121" t="str">
        <f t="shared" si="0"/>
        <v/>
      </c>
      <c r="J11" s="122"/>
      <c r="K11" s="122"/>
      <c r="L11" s="24"/>
      <c r="M11" s="123"/>
      <c r="N11" s="12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11"/>
      <c r="B12" s="313"/>
      <c r="C12" s="315"/>
      <c r="D12" s="283"/>
      <c r="E12" s="283"/>
      <c r="F12" s="119"/>
      <c r="G12" s="278"/>
      <c r="H12" s="278"/>
      <c r="I12" s="111" t="str">
        <f t="shared" si="0"/>
        <v/>
      </c>
      <c r="J12" s="112"/>
      <c r="K12" s="112"/>
      <c r="L12" s="113"/>
      <c r="M12" s="114"/>
      <c r="N12" s="11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16">
        <v>4</v>
      </c>
      <c r="B13" s="312"/>
      <c r="C13" s="314"/>
      <c r="D13" s="296"/>
      <c r="E13" s="297"/>
      <c r="F13" s="95"/>
      <c r="G13" s="284"/>
      <c r="H13" s="285"/>
      <c r="I13" s="33" t="str">
        <f t="shared" si="0"/>
        <v/>
      </c>
      <c r="J13" s="20"/>
      <c r="K13" s="20"/>
      <c r="L13" s="21"/>
      <c r="M13" s="11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7"/>
      <c r="B14" s="318"/>
      <c r="C14" s="319"/>
      <c r="D14" s="286"/>
      <c r="E14" s="287"/>
      <c r="F14" s="128"/>
      <c r="G14" s="288"/>
      <c r="H14" s="289"/>
      <c r="I14" s="35" t="str">
        <f t="shared" si="0"/>
        <v/>
      </c>
      <c r="J14" s="27"/>
      <c r="K14" s="27"/>
      <c r="L14" s="126"/>
      <c r="M14" s="11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11">
        <v>5</v>
      </c>
      <c r="B15" s="313"/>
      <c r="C15" s="315"/>
      <c r="D15" s="290"/>
      <c r="E15" s="291"/>
      <c r="F15" s="127"/>
      <c r="G15" s="292"/>
      <c r="H15" s="293"/>
      <c r="I15" s="121" t="str">
        <f t="shared" si="0"/>
        <v/>
      </c>
      <c r="J15" s="122"/>
      <c r="K15" s="122"/>
      <c r="L15" s="24"/>
      <c r="M15" s="123"/>
      <c r="N15" s="12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11"/>
      <c r="B16" s="313"/>
      <c r="C16" s="315"/>
      <c r="D16" s="298"/>
      <c r="E16" s="299"/>
      <c r="F16" s="119"/>
      <c r="G16" s="294"/>
      <c r="H16" s="295"/>
      <c r="I16" s="111" t="str">
        <f t="shared" si="0"/>
        <v/>
      </c>
      <c r="J16" s="112"/>
      <c r="K16" s="112"/>
      <c r="L16" s="113"/>
      <c r="M16" s="114"/>
      <c r="N16" s="11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16">
        <v>6</v>
      </c>
      <c r="B17" s="312"/>
      <c r="C17" s="314"/>
      <c r="D17" s="296"/>
      <c r="E17" s="297"/>
      <c r="F17" s="95"/>
      <c r="G17" s="284"/>
      <c r="H17" s="285"/>
      <c r="I17" s="33" t="str">
        <f t="shared" si="0"/>
        <v/>
      </c>
      <c r="J17" s="20"/>
      <c r="K17" s="20"/>
      <c r="L17" s="21"/>
      <c r="M17" s="11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7"/>
      <c r="B18" s="318"/>
      <c r="C18" s="319"/>
      <c r="D18" s="286"/>
      <c r="E18" s="287"/>
      <c r="F18" s="128"/>
      <c r="G18" s="288"/>
      <c r="H18" s="289"/>
      <c r="I18" s="35" t="str">
        <f t="shared" si="0"/>
        <v/>
      </c>
      <c r="J18" s="27"/>
      <c r="K18" s="27"/>
      <c r="L18" s="126"/>
      <c r="M18" s="11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11">
        <v>7</v>
      </c>
      <c r="B19" s="313"/>
      <c r="C19" s="315"/>
      <c r="D19" s="290"/>
      <c r="E19" s="291"/>
      <c r="F19" s="127"/>
      <c r="G19" s="292"/>
      <c r="H19" s="293"/>
      <c r="I19" s="121" t="str">
        <f t="shared" si="0"/>
        <v/>
      </c>
      <c r="J19" s="122"/>
      <c r="K19" s="122"/>
      <c r="L19" s="24"/>
      <c r="M19" s="123"/>
      <c r="N19" s="12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11"/>
      <c r="B20" s="313"/>
      <c r="C20" s="315"/>
      <c r="D20" s="298"/>
      <c r="E20" s="299"/>
      <c r="F20" s="119"/>
      <c r="G20" s="294"/>
      <c r="H20" s="295"/>
      <c r="I20" s="111" t="str">
        <f t="shared" si="0"/>
        <v/>
      </c>
      <c r="J20" s="112"/>
      <c r="K20" s="112"/>
      <c r="L20" s="113"/>
      <c r="M20" s="114"/>
      <c r="N20" s="11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16">
        <v>8</v>
      </c>
      <c r="B21" s="312"/>
      <c r="C21" s="314"/>
      <c r="D21" s="300"/>
      <c r="E21" s="301"/>
      <c r="F21" s="116"/>
      <c r="G21" s="302"/>
      <c r="H21" s="303"/>
      <c r="I21" s="33" t="str">
        <f t="shared" si="0"/>
        <v/>
      </c>
      <c r="J21" s="20"/>
      <c r="K21" s="20"/>
      <c r="L21" s="21"/>
      <c r="M21" s="11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7"/>
      <c r="B22" s="318"/>
      <c r="C22" s="319"/>
      <c r="D22" s="320"/>
      <c r="E22" s="321"/>
      <c r="F22" s="125"/>
      <c r="G22" s="266"/>
      <c r="H22" s="267"/>
      <c r="I22" s="35" t="str">
        <f t="shared" si="0"/>
        <v/>
      </c>
      <c r="J22" s="27"/>
      <c r="K22" s="27"/>
      <c r="L22" s="126"/>
      <c r="M22" s="11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11">
        <v>9</v>
      </c>
      <c r="B23" s="313"/>
      <c r="C23" s="315"/>
      <c r="D23" s="304"/>
      <c r="E23" s="304"/>
      <c r="F23" s="120"/>
      <c r="G23" s="305"/>
      <c r="H23" s="306"/>
      <c r="I23" s="121" t="str">
        <f t="shared" si="0"/>
        <v/>
      </c>
      <c r="J23" s="122"/>
      <c r="K23" s="122"/>
      <c r="L23" s="24"/>
      <c r="M23" s="123"/>
      <c r="N23" s="12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11"/>
      <c r="B24" s="313"/>
      <c r="C24" s="315"/>
      <c r="D24" s="307"/>
      <c r="E24" s="307"/>
      <c r="F24" s="110"/>
      <c r="G24" s="308"/>
      <c r="H24" s="309"/>
      <c r="I24" s="111" t="str">
        <f t="shared" si="0"/>
        <v/>
      </c>
      <c r="J24" s="112"/>
      <c r="K24" s="112"/>
      <c r="L24" s="113"/>
      <c r="M24" s="114"/>
      <c r="N24" s="11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16">
        <v>10</v>
      </c>
      <c r="B25" s="312"/>
      <c r="C25" s="314"/>
      <c r="D25" s="310"/>
      <c r="E25" s="310"/>
      <c r="F25" s="116"/>
      <c r="G25" s="302"/>
      <c r="H25" s="303"/>
      <c r="I25" s="33" t="str">
        <f t="shared" si="0"/>
        <v/>
      </c>
      <c r="J25" s="20"/>
      <c r="K25" s="20"/>
      <c r="L25" s="21"/>
      <c r="M25" s="11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7"/>
      <c r="B26" s="318"/>
      <c r="C26" s="319"/>
      <c r="D26" s="271"/>
      <c r="E26" s="271"/>
      <c r="F26" s="92"/>
      <c r="G26" s="266"/>
      <c r="H26" s="267"/>
      <c r="I26" s="35" t="str">
        <f t="shared" si="0"/>
        <v/>
      </c>
      <c r="J26" s="27"/>
      <c r="K26" s="27"/>
      <c r="L26" s="28"/>
      <c r="M26" s="118"/>
      <c r="N26" s="29"/>
    </row>
    <row r="27" spans="1:29" ht="16.5" customHeight="1">
      <c r="A27" s="5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86"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G22:H22"/>
    <mergeCell ref="D23:E23"/>
    <mergeCell ref="G23:H23"/>
    <mergeCell ref="D24:E24"/>
    <mergeCell ref="G24:H24"/>
    <mergeCell ref="G19:H19"/>
    <mergeCell ref="D20:E20"/>
    <mergeCell ref="G20:H20"/>
    <mergeCell ref="D21:E21"/>
    <mergeCell ref="G21:H21"/>
    <mergeCell ref="G16:H16"/>
    <mergeCell ref="D17:E17"/>
    <mergeCell ref="G17:H17"/>
    <mergeCell ref="D18:E18"/>
    <mergeCell ref="G18:H18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11" priority="1">
      <formula>LEN(TRIM(M7))=0</formula>
    </cfRule>
    <cfRule type="expression" dxfId="10" priority="2" stopIfTrue="1">
      <formula>LEN(M7)&lt;&gt;10</formula>
    </cfRule>
  </conditionalFormatting>
  <dataValidations count="12">
    <dataValidation type="list" allowBlank="1" showInputMessage="1" showErrorMessage="1" promptTitle="今年度登録" prompt="すでに登録手続きをしている場合「〇」、_x000a_まだの場合「未」" sqref="N7:N26" xr:uid="{8580F044-80BC-4A78-A39B-6BC9C5060D5A}">
      <formula1>"　,〇,未"</formula1>
    </dataValidation>
    <dataValidation type="list" imeMode="off" allowBlank="1" showInputMessage="1" showErrorMessage="1" promptTitle="他の出場種目の選択" prompt="出場する場合、選択" sqref="K7:K26" xr:uid="{2FFC3FA3-3363-428C-8437-F293526A5941}">
      <formula1>"　,一般MS,30MS,35MS,40MS,45MS,50MS,55MS,60MS,65MS,2部MS,3部MS,4部MS"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D34 K33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8566FB51-5BA5-4BB3-9779-93E8583216A4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"一般MD,30MD,35MD,40MD,45MD,50MD,55MD,60MD,65MD,2部MD,3部MD,4部MD"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InputMessage="1" showErrorMessage="1" promptTitle="学生の場合" prompt="該当学年を入力してください" sqref="L7:L26" xr:uid="{26F7FA7C-A710-4C33-AF47-49E6D43CD469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A5D7-612F-402D-89CA-8408F5431FFA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7" sqref="I7:I26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104"/>
      <c r="B1" s="248"/>
      <c r="C1" s="248"/>
      <c r="D1" s="248"/>
      <c r="E1" s="248"/>
      <c r="F1" s="248"/>
      <c r="G1" s="248"/>
      <c r="H1" s="248"/>
      <c r="I1" s="248"/>
      <c r="J1" s="248"/>
      <c r="K1" s="2"/>
      <c r="L1" s="2"/>
      <c r="M1" s="2"/>
      <c r="N1" s="3"/>
    </row>
    <row r="2" spans="1:27" ht="16.5" customHeight="1">
      <c r="A2" s="258" t="str">
        <f>男複1!$A$2</f>
        <v>第２５回 四国総合バドミントン選手権大会愛媛県予選　ダブルス参加申込用紙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49" t="s">
        <v>73</v>
      </c>
      <c r="D4" s="250"/>
      <c r="E4" s="251"/>
      <c r="F4" s="9"/>
      <c r="G4" s="10">
        <f>男複1!G4</f>
        <v>0</v>
      </c>
      <c r="H4" s="11" t="s">
        <v>13</v>
      </c>
      <c r="I4" s="107" t="str">
        <f ca="1">RIGHT(CELL("filename",B1),LEN(CELL("filename",B1))-FIND("]", CELL("filename",B1)))</f>
        <v>男複2</v>
      </c>
      <c r="K4" s="49" t="s">
        <v>14</v>
      </c>
      <c r="L4" s="252">
        <f>男複1!L4</f>
        <v>0</v>
      </c>
      <c r="M4" s="253">
        <f>男複1!M4</f>
        <v>0</v>
      </c>
      <c r="N4" s="12"/>
      <c r="O4" s="133" t="s">
        <v>81</v>
      </c>
    </row>
    <row r="5" spans="1:27" ht="24.75" customHeight="1">
      <c r="A5" s="5"/>
      <c r="B5" s="6"/>
      <c r="C5" s="6"/>
      <c r="D5" s="90" t="s">
        <v>63</v>
      </c>
      <c r="E5" s="6"/>
      <c r="F5" s="6"/>
      <c r="G5" s="6"/>
      <c r="H5" s="6"/>
      <c r="I5" s="6"/>
      <c r="J5" s="6"/>
      <c r="K5" s="6"/>
      <c r="L5" s="13"/>
      <c r="M5" s="150" t="str">
        <f>入金明細!$L$4</f>
        <v>(〆切：６月２２日必着）</v>
      </c>
      <c r="N5" s="14"/>
      <c r="O5" s="109" t="s">
        <v>86</v>
      </c>
    </row>
    <row r="6" spans="1:27" s="19" customFormat="1" ht="25.5" customHeight="1">
      <c r="A6" s="138" t="s">
        <v>69</v>
      </c>
      <c r="B6" s="254" t="s">
        <v>59</v>
      </c>
      <c r="C6" s="255"/>
      <c r="D6" s="256" t="s">
        <v>0</v>
      </c>
      <c r="E6" s="256"/>
      <c r="F6" s="93" t="s">
        <v>4</v>
      </c>
      <c r="G6" s="257" t="s">
        <v>10</v>
      </c>
      <c r="H6" s="256"/>
      <c r="I6" s="93" t="s">
        <v>1</v>
      </c>
      <c r="J6" s="94" t="s">
        <v>57</v>
      </c>
      <c r="K6" s="139" t="s">
        <v>9</v>
      </c>
      <c r="L6" s="17" t="s">
        <v>89</v>
      </c>
      <c r="M6" s="94" t="s">
        <v>58</v>
      </c>
      <c r="N6" s="18" t="s">
        <v>67</v>
      </c>
      <c r="O6" s="109" t="s">
        <v>87</v>
      </c>
    </row>
    <row r="7" spans="1:27" ht="25.5" customHeight="1">
      <c r="A7" s="311">
        <v>1</v>
      </c>
      <c r="B7" s="312"/>
      <c r="C7" s="314"/>
      <c r="D7" s="240"/>
      <c r="E7" s="240"/>
      <c r="F7" s="143"/>
      <c r="G7" s="241"/>
      <c r="H7" s="241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311"/>
      <c r="B8" s="313"/>
      <c r="C8" s="315"/>
      <c r="D8" s="276"/>
      <c r="E8" s="277"/>
      <c r="F8" s="149"/>
      <c r="G8" s="278"/>
      <c r="H8" s="278"/>
      <c r="I8" s="111" t="str">
        <f t="shared" ref="I8:I26" si="0">IF(G8&lt;&gt;"",DATEDIF(G8,DATEVALUE("2021/4/1"),"Y"),"")</f>
        <v/>
      </c>
      <c r="J8" s="112"/>
      <c r="K8" s="112"/>
      <c r="L8" s="113"/>
      <c r="M8" s="114"/>
      <c r="N8" s="11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16">
        <v>2</v>
      </c>
      <c r="B9" s="312"/>
      <c r="C9" s="314"/>
      <c r="D9" s="240"/>
      <c r="E9" s="240"/>
      <c r="F9" s="143"/>
      <c r="G9" s="241"/>
      <c r="H9" s="241"/>
      <c r="I9" s="33" t="str">
        <f t="shared" si="0"/>
        <v/>
      </c>
      <c r="J9" s="20"/>
      <c r="K9" s="20"/>
      <c r="L9" s="21"/>
      <c r="M9" s="11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17"/>
      <c r="B10" s="318"/>
      <c r="C10" s="319"/>
      <c r="D10" s="279"/>
      <c r="E10" s="279"/>
      <c r="F10" s="147"/>
      <c r="G10" s="280"/>
      <c r="H10" s="280"/>
      <c r="I10" s="35" t="str">
        <f t="shared" si="0"/>
        <v/>
      </c>
      <c r="J10" s="27"/>
      <c r="K10" s="27"/>
      <c r="L10" s="126"/>
      <c r="M10" s="11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311">
        <v>3</v>
      </c>
      <c r="B11" s="313"/>
      <c r="C11" s="315"/>
      <c r="D11" s="281"/>
      <c r="E11" s="281"/>
      <c r="F11" s="148"/>
      <c r="G11" s="282"/>
      <c r="H11" s="282"/>
      <c r="I11" s="121" t="str">
        <f t="shared" si="0"/>
        <v/>
      </c>
      <c r="J11" s="122"/>
      <c r="K11" s="122"/>
      <c r="L11" s="24"/>
      <c r="M11" s="123"/>
      <c r="N11" s="12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311"/>
      <c r="B12" s="313"/>
      <c r="C12" s="315"/>
      <c r="D12" s="283"/>
      <c r="E12" s="283"/>
      <c r="F12" s="149"/>
      <c r="G12" s="278"/>
      <c r="H12" s="278"/>
      <c r="I12" s="111" t="str">
        <f t="shared" si="0"/>
        <v/>
      </c>
      <c r="J12" s="112"/>
      <c r="K12" s="112"/>
      <c r="L12" s="113"/>
      <c r="M12" s="114"/>
      <c r="N12" s="11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16">
        <v>4</v>
      </c>
      <c r="B13" s="312"/>
      <c r="C13" s="314"/>
      <c r="D13" s="296"/>
      <c r="E13" s="297"/>
      <c r="F13" s="143"/>
      <c r="G13" s="284"/>
      <c r="H13" s="285"/>
      <c r="I13" s="33" t="str">
        <f t="shared" si="0"/>
        <v/>
      </c>
      <c r="J13" s="20"/>
      <c r="K13" s="20"/>
      <c r="L13" s="21"/>
      <c r="M13" s="11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17"/>
      <c r="B14" s="318"/>
      <c r="C14" s="319"/>
      <c r="D14" s="286"/>
      <c r="E14" s="287"/>
      <c r="F14" s="147"/>
      <c r="G14" s="288"/>
      <c r="H14" s="289"/>
      <c r="I14" s="35" t="str">
        <f t="shared" si="0"/>
        <v/>
      </c>
      <c r="J14" s="27"/>
      <c r="K14" s="27"/>
      <c r="L14" s="126"/>
      <c r="M14" s="11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311">
        <v>5</v>
      </c>
      <c r="B15" s="313"/>
      <c r="C15" s="315"/>
      <c r="D15" s="290"/>
      <c r="E15" s="291"/>
      <c r="F15" s="148"/>
      <c r="G15" s="292"/>
      <c r="H15" s="293"/>
      <c r="I15" s="121" t="str">
        <f t="shared" si="0"/>
        <v/>
      </c>
      <c r="J15" s="122"/>
      <c r="K15" s="122"/>
      <c r="L15" s="24"/>
      <c r="M15" s="123"/>
      <c r="N15" s="12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311"/>
      <c r="B16" s="313"/>
      <c r="C16" s="315"/>
      <c r="D16" s="298"/>
      <c r="E16" s="299"/>
      <c r="F16" s="149"/>
      <c r="G16" s="294"/>
      <c r="H16" s="295"/>
      <c r="I16" s="111" t="str">
        <f t="shared" si="0"/>
        <v/>
      </c>
      <c r="J16" s="112"/>
      <c r="K16" s="112"/>
      <c r="L16" s="113"/>
      <c r="M16" s="114"/>
      <c r="N16" s="11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16">
        <v>6</v>
      </c>
      <c r="B17" s="312"/>
      <c r="C17" s="314"/>
      <c r="D17" s="296"/>
      <c r="E17" s="297"/>
      <c r="F17" s="143"/>
      <c r="G17" s="284"/>
      <c r="H17" s="285"/>
      <c r="I17" s="33" t="str">
        <f t="shared" si="0"/>
        <v/>
      </c>
      <c r="J17" s="20"/>
      <c r="K17" s="20"/>
      <c r="L17" s="21"/>
      <c r="M17" s="11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17"/>
      <c r="B18" s="318"/>
      <c r="C18" s="319"/>
      <c r="D18" s="286"/>
      <c r="E18" s="287"/>
      <c r="F18" s="147"/>
      <c r="G18" s="288"/>
      <c r="H18" s="289"/>
      <c r="I18" s="35" t="str">
        <f t="shared" si="0"/>
        <v/>
      </c>
      <c r="J18" s="27"/>
      <c r="K18" s="27"/>
      <c r="L18" s="126"/>
      <c r="M18" s="11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311">
        <v>7</v>
      </c>
      <c r="B19" s="313"/>
      <c r="C19" s="315"/>
      <c r="D19" s="290"/>
      <c r="E19" s="291"/>
      <c r="F19" s="148"/>
      <c r="G19" s="292"/>
      <c r="H19" s="293"/>
      <c r="I19" s="121" t="str">
        <f t="shared" si="0"/>
        <v/>
      </c>
      <c r="J19" s="122"/>
      <c r="K19" s="122"/>
      <c r="L19" s="24"/>
      <c r="M19" s="123"/>
      <c r="N19" s="12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311"/>
      <c r="B20" s="313"/>
      <c r="C20" s="315"/>
      <c r="D20" s="298"/>
      <c r="E20" s="299"/>
      <c r="F20" s="149"/>
      <c r="G20" s="294"/>
      <c r="H20" s="295"/>
      <c r="I20" s="111" t="str">
        <f t="shared" si="0"/>
        <v/>
      </c>
      <c r="J20" s="112"/>
      <c r="K20" s="112"/>
      <c r="L20" s="113"/>
      <c r="M20" s="114"/>
      <c r="N20" s="11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16">
        <v>8</v>
      </c>
      <c r="B21" s="312"/>
      <c r="C21" s="314"/>
      <c r="D21" s="300"/>
      <c r="E21" s="301"/>
      <c r="F21" s="144"/>
      <c r="G21" s="302"/>
      <c r="H21" s="303"/>
      <c r="I21" s="33" t="str">
        <f t="shared" si="0"/>
        <v/>
      </c>
      <c r="J21" s="20"/>
      <c r="K21" s="20"/>
      <c r="L21" s="21"/>
      <c r="M21" s="11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17"/>
      <c r="B22" s="318"/>
      <c r="C22" s="319"/>
      <c r="D22" s="320"/>
      <c r="E22" s="321"/>
      <c r="F22" s="125"/>
      <c r="G22" s="266"/>
      <c r="H22" s="267"/>
      <c r="I22" s="35" t="str">
        <f t="shared" si="0"/>
        <v/>
      </c>
      <c r="J22" s="27"/>
      <c r="K22" s="27"/>
      <c r="L22" s="126"/>
      <c r="M22" s="11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311">
        <v>9</v>
      </c>
      <c r="B23" s="313"/>
      <c r="C23" s="315"/>
      <c r="D23" s="304"/>
      <c r="E23" s="304"/>
      <c r="F23" s="145"/>
      <c r="G23" s="305"/>
      <c r="H23" s="306"/>
      <c r="I23" s="121" t="str">
        <f t="shared" si="0"/>
        <v/>
      </c>
      <c r="J23" s="122"/>
      <c r="K23" s="122"/>
      <c r="L23" s="24"/>
      <c r="M23" s="123"/>
      <c r="N23" s="12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311"/>
      <c r="B24" s="313"/>
      <c r="C24" s="315"/>
      <c r="D24" s="307"/>
      <c r="E24" s="307"/>
      <c r="F24" s="146"/>
      <c r="G24" s="308"/>
      <c r="H24" s="309"/>
      <c r="I24" s="111" t="str">
        <f t="shared" si="0"/>
        <v/>
      </c>
      <c r="J24" s="112"/>
      <c r="K24" s="112"/>
      <c r="L24" s="113"/>
      <c r="M24" s="114"/>
      <c r="N24" s="11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16">
        <v>10</v>
      </c>
      <c r="B25" s="312"/>
      <c r="C25" s="314"/>
      <c r="D25" s="310"/>
      <c r="E25" s="310"/>
      <c r="F25" s="144"/>
      <c r="G25" s="302"/>
      <c r="H25" s="303"/>
      <c r="I25" s="33" t="str">
        <f t="shared" si="0"/>
        <v/>
      </c>
      <c r="J25" s="20"/>
      <c r="K25" s="20"/>
      <c r="L25" s="21"/>
      <c r="M25" s="11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17"/>
      <c r="B26" s="318"/>
      <c r="C26" s="319"/>
      <c r="D26" s="271"/>
      <c r="E26" s="271"/>
      <c r="F26" s="141"/>
      <c r="G26" s="266"/>
      <c r="H26" s="267"/>
      <c r="I26" s="35" t="str">
        <f t="shared" si="0"/>
        <v/>
      </c>
      <c r="J26" s="27"/>
      <c r="K26" s="27"/>
      <c r="L26" s="28"/>
      <c r="M26" s="118"/>
      <c r="N26" s="29"/>
    </row>
    <row r="27" spans="1:29" ht="16.5" customHeight="1">
      <c r="A27" s="5"/>
      <c r="B27" s="6"/>
      <c r="C27" s="6"/>
      <c r="D27" s="272"/>
      <c r="E27" s="272"/>
      <c r="F27" s="6"/>
      <c r="G27" s="272"/>
      <c r="H27" s="272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70" t="s">
        <v>98</v>
      </c>
      <c r="D29" s="270"/>
      <c r="E29" s="270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64</v>
      </c>
      <c r="N31" s="8"/>
    </row>
    <row r="32" spans="1:29" ht="15" customHeight="1">
      <c r="A32" s="5"/>
      <c r="B32" s="6"/>
      <c r="C32" s="36" t="s">
        <v>5</v>
      </c>
      <c r="D32" s="273"/>
      <c r="E32" s="273"/>
      <c r="F32" s="36" t="s">
        <v>12</v>
      </c>
      <c r="G32" s="274"/>
      <c r="H32" s="275"/>
      <c r="I32" s="275"/>
      <c r="J32" s="38" t="s">
        <v>11</v>
      </c>
      <c r="K32" s="268"/>
      <c r="L32" s="268"/>
      <c r="M32" s="268"/>
      <c r="N32" s="8"/>
    </row>
    <row r="33" spans="1:14" ht="16.5" customHeight="1">
      <c r="A33" s="5"/>
      <c r="B33" s="6"/>
      <c r="C33" s="31" t="s">
        <v>3</v>
      </c>
      <c r="D33" s="264"/>
      <c r="E33" s="264"/>
      <c r="F33" s="264"/>
      <c r="G33" s="264"/>
      <c r="H33" s="265"/>
      <c r="I33" s="265"/>
      <c r="J33" s="31" t="s">
        <v>66</v>
      </c>
      <c r="K33" s="269"/>
      <c r="L33" s="269"/>
      <c r="M33" s="269"/>
      <c r="N33" s="8"/>
    </row>
    <row r="34" spans="1:14" ht="16.5" customHeight="1">
      <c r="A34" s="5"/>
      <c r="B34" s="6"/>
      <c r="C34" s="91" t="s">
        <v>0</v>
      </c>
      <c r="D34" s="269"/>
      <c r="E34" s="269"/>
      <c r="F34" s="269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68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72</v>
      </c>
      <c r="E37" s="32"/>
    </row>
    <row r="38" spans="1:14" ht="15" customHeight="1">
      <c r="C38" s="32" t="s">
        <v>7</v>
      </c>
      <c r="D38" s="4" t="s">
        <v>88</v>
      </c>
      <c r="E38" s="32"/>
    </row>
    <row r="39" spans="1:14" ht="15" customHeight="1">
      <c r="C39" s="96" t="s">
        <v>8</v>
      </c>
      <c r="D39" s="97" t="s">
        <v>99</v>
      </c>
      <c r="E39" s="96"/>
      <c r="F39" s="97"/>
    </row>
    <row r="40" spans="1:14" ht="16.5" customHeight="1">
      <c r="C40" s="96"/>
      <c r="D40" s="98" t="s">
        <v>60</v>
      </c>
      <c r="E40" s="96"/>
      <c r="F40" s="98"/>
    </row>
    <row r="41" spans="1:14" ht="16.5" customHeight="1">
      <c r="C41" s="99"/>
      <c r="D41" s="98" t="s">
        <v>61</v>
      </c>
      <c r="E41" s="99"/>
      <c r="F41" s="98"/>
      <c r="J41" s="100" t="s">
        <v>62</v>
      </c>
    </row>
    <row r="42" spans="1:14" ht="16.5" customHeight="1">
      <c r="C42" s="99"/>
      <c r="D42" s="100"/>
      <c r="E42" s="99"/>
      <c r="F42" s="10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count="12">
    <dataValidation imeMode="hiragana" allowBlank="1" showInputMessage="1" showErrorMessage="1" promptTitle="選手名のふりがな" prompt="全角ひらがな_x000a_姓と名の間は、全角スペース１文字" sqref="F7:F26" xr:uid="{7253D637-F4BE-430F-9AC7-59271DF3F539}"/>
    <dataValidation imeMode="hiragana" allowBlank="1" showInputMessage="1" showErrorMessage="1" promptTitle="選手名　　　　　" prompt="全角で入力_x000a_姓と名の間は、全角スペース１文字" sqref="E7:E12 E23:E26 D7:D26" xr:uid="{A92EB83D-0D99-453A-BF37-F38EB4746513}"/>
    <dataValidation allowBlank="1" showInputMessage="1" showErrorMessage="1" promptTitle="自動計算" prompt="左欄の生年月日を入力すると、計算されますので、ご確認下さい。" sqref="I7:I26" xr:uid="{5B04A4E1-658B-45F2-B040-37A874F97BE6}"/>
    <dataValidation imeMode="off" allowBlank="1" showInputMessage="1" showErrorMessage="1" sqref="D32:E32 G32:I32 K32" xr:uid="{B429FA49-FA31-4025-9A5D-408244C71C17}"/>
    <dataValidation imeMode="hiragana" allowBlank="1" showInputMessage="1" showErrorMessage="1" sqref="D33:I33 D34 K33" xr:uid="{36375FA4-758D-49CA-A6A3-6F18AC4CB583}"/>
    <dataValidation allowBlank="1" showInputMessage="1" showErrorMessage="1" promptTitle="西暦で入力" prompt="例:1976/11/12" sqref="H7:H12 H23:H26 G7:G26" xr:uid="{9AA4B0F9-C7A8-42F1-A53A-6D5FC86BF12A}"/>
    <dataValidation type="list" allowBlank="1" showInputMessage="1" showErrorMessage="1" promptTitle="今年度登録" prompt="すでに登録手続きをしている場合「〇」、_x000a_まだの場合「未」" sqref="N7:N26" xr:uid="{9F354FF2-49B2-4B22-A386-C7243DCE0528}">
      <formula1>"　,〇,未"</formula1>
    </dataValidation>
    <dataValidation imeMode="off" allowBlank="1" showInputMessage="1" promptTitle="ランク順を入力" prompt="各種目毎にランク順を入力" sqref="C7:C26" xr:uid="{D82D542A-BEB7-4D3E-A8FD-9522B1F0CA3F}"/>
    <dataValidation allowBlank="1" showInputMessage="1" showErrorMessage="1" promptTitle="学生の場合" prompt="該当学年を入力してください" sqref="L7:L26" xr:uid="{69239539-340B-4C9E-AD6C-6DBC14399218}"/>
    <dataValidation imeMode="off" allowBlank="1" showDropDown="1" showErrorMessage="1" promptTitle="所属" prompt="都道府県名選択" sqref="J7:J26" xr:uid="{B7CBC471-387F-4A1B-9004-A58515D3297D}"/>
    <dataValidation type="list" imeMode="off" allowBlank="1" showInputMessage="1" showErrorMessage="1" promptTitle="種目選択" prompt="出場種目を選択" sqref="B7:B26" xr:uid="{FE5F02BA-5094-45CD-9973-34DB164DFCAA}">
      <formula1>"一般MD,30MD,35MD,40MD,45MD,50MD,55MD,60MD,65MD,2部MD,3部MD,4部MD"</formula1>
    </dataValidation>
    <dataValidation type="list" imeMode="off" allowBlank="1" showInputMessage="1" showErrorMessage="1" promptTitle="他の出場種目の選択" prompt="出場する場合、選択" sqref="K7:K26" xr:uid="{35085C37-AD62-407D-9989-C8DF768AC89F}">
      <formula1>"　,一般MS,30MS,35MS,40MS,45MS,50MS,55MS,60MS,65MS,2部MS,3部MS,4部MS"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入金明細</vt:lpstr>
      <vt:lpstr>男単1</vt:lpstr>
      <vt:lpstr>男単2</vt:lpstr>
      <vt:lpstr>男単3</vt:lpstr>
      <vt:lpstr>女単1</vt:lpstr>
      <vt:lpstr>女単2</vt:lpstr>
      <vt:lpstr>女単3</vt:lpstr>
      <vt:lpstr>男複1</vt:lpstr>
      <vt:lpstr>男複2</vt:lpstr>
      <vt:lpstr>男複3</vt:lpstr>
      <vt:lpstr>女複1</vt:lpstr>
      <vt:lpstr>女複2</vt:lpstr>
      <vt:lpstr>女複3</vt:lpstr>
      <vt:lpstr>女単1!Print_Area</vt:lpstr>
      <vt:lpstr>女単2!Print_Area</vt:lpstr>
      <vt:lpstr>女単3!Print_Area</vt:lpstr>
      <vt:lpstr>女複1!Print_Area</vt:lpstr>
      <vt:lpstr>女複2!Print_Area</vt:lpstr>
      <vt:lpstr>女複3!Print_Area</vt:lpstr>
      <vt:lpstr>男単1!Print_Area</vt:lpstr>
      <vt:lpstr>男単2!Print_Area</vt:lpstr>
      <vt:lpstr>男単3!Print_Area</vt:lpstr>
      <vt:lpstr>男複1!Print_Area</vt:lpstr>
      <vt:lpstr>男複2!Print_Area</vt:lpstr>
      <vt:lpstr>男複3!Print_Area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mamo4</cp:lastModifiedBy>
  <cp:lastPrinted>2021-05-29T07:54:24Z</cp:lastPrinted>
  <dcterms:created xsi:type="dcterms:W3CDTF">2007-06-04T00:14:45Z</dcterms:created>
  <dcterms:modified xsi:type="dcterms:W3CDTF">2021-06-13T09:17:39Z</dcterms:modified>
</cp:coreProperties>
</file>